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pivotTables/pivotTable2.xml" ContentType="application/vnd.openxmlformats-officedocument.spreadsheetml.pivotTable+xml"/>
  <Override PartName="/xl/worksheets/sheet1.xml" ContentType="application/vnd.openxmlformats-officedocument.spreadsheetml.worksheet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735" activeTab="2"/>
  </bookViews>
  <sheets>
    <sheet name="Proj Doc" sheetId="3" r:id="rId1"/>
    <sheet name="Pivot" sheetId="2" r:id="rId2"/>
    <sheet name="AWP 2016-2018" sheetId="1" r:id="rId3"/>
  </sheets>
  <externalReferences>
    <externalReference r:id="rId4"/>
  </externalReferences>
  <definedNames>
    <definedName name="_xlnm._FilterDatabase" localSheetId="2" hidden="1">'AWP 2016-2018'!$A$1:$V$71</definedName>
    <definedName name="AssumptionList">[1]Assumptions!$A$2:$A$50</definedName>
    <definedName name="ComponentSelected">[1]Setup!$B$4</definedName>
    <definedName name="CostInputs">OFFSET('[1]Cost Inputs'!$P$3,0,VLOOKUP(ComponentSelected,[1]CatCmp!$C:$H,6,FALSE),'[1]Cost Inputs'!$U$2,1)</definedName>
    <definedName name="Currencies">[1]Setup!$B$10:$B$12</definedName>
    <definedName name="ModulesInCmp">OFFSET([1]ModInCmp!$C$2,0,0,NbrOfModulesInCmp,1)</definedName>
    <definedName name="NbrOfModulesInCmp">COUNT([1]ModInCmp!$A:$A)</definedName>
    <definedName name="PRAcronym">'[1]Budget Lines'!$J$2:INDEX('[1]Budget Lines'!$J$2:$J$41,COUNTIF('[1]Budget Lines'!$J$2:$J$41,"?*"))</definedName>
  </definedNames>
  <calcPr calcId="152511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6" i="1"/>
  <c r="P46"/>
  <c r="N46"/>
  <c r="M46"/>
  <c r="L46"/>
  <c r="K46"/>
  <c r="I46"/>
  <c r="H46"/>
  <c r="R26" l="1"/>
  <c r="O26"/>
  <c r="J26"/>
  <c r="R25"/>
  <c r="O25"/>
  <c r="J25"/>
  <c r="R24"/>
  <c r="O24"/>
  <c r="J24"/>
  <c r="O3"/>
  <c r="O4"/>
  <c r="O5"/>
  <c r="J3"/>
  <c r="J4"/>
  <c r="J5"/>
  <c r="R3"/>
  <c r="R4"/>
  <c r="R5"/>
  <c r="S26" l="1"/>
  <c r="S25"/>
  <c r="S24"/>
  <c r="S4"/>
  <c r="S5"/>
  <c r="S3"/>
  <c r="R54" l="1"/>
  <c r="R55"/>
  <c r="O54"/>
  <c r="O55"/>
  <c r="J54"/>
  <c r="R19"/>
  <c r="R20"/>
  <c r="R21"/>
  <c r="R22"/>
  <c r="O19"/>
  <c r="O20"/>
  <c r="O21"/>
  <c r="O22"/>
  <c r="J19"/>
  <c r="J20"/>
  <c r="J21"/>
  <c r="J22"/>
  <c r="R36"/>
  <c r="R37"/>
  <c r="R38"/>
  <c r="R39"/>
  <c r="R40"/>
  <c r="R41"/>
  <c r="R42"/>
  <c r="R43"/>
  <c r="R44"/>
  <c r="R45"/>
  <c r="R46"/>
  <c r="R47"/>
  <c r="O36"/>
  <c r="O37"/>
  <c r="O38"/>
  <c r="O39"/>
  <c r="O40"/>
  <c r="O41"/>
  <c r="O42"/>
  <c r="O43"/>
  <c r="O44"/>
  <c r="J36"/>
  <c r="J37"/>
  <c r="J38"/>
  <c r="J39"/>
  <c r="J40"/>
  <c r="J41"/>
  <c r="J42"/>
  <c r="J43"/>
  <c r="J44"/>
  <c r="J45"/>
  <c r="S54" l="1"/>
  <c r="S41"/>
  <c r="S22"/>
  <c r="S21"/>
  <c r="S20"/>
  <c r="S19"/>
  <c r="S43"/>
  <c r="S44"/>
  <c r="S42"/>
  <c r="S40"/>
  <c r="S39"/>
  <c r="S38"/>
  <c r="S37"/>
  <c r="S36"/>
  <c r="J68" l="1"/>
  <c r="J69"/>
  <c r="J8" l="1"/>
  <c r="J10"/>
  <c r="J11"/>
  <c r="J12"/>
  <c r="J13"/>
  <c r="J14"/>
  <c r="J15"/>
  <c r="J16"/>
  <c r="O9"/>
  <c r="O10"/>
  <c r="O11"/>
  <c r="O12"/>
  <c r="O13"/>
  <c r="O14"/>
  <c r="O15"/>
  <c r="O16"/>
  <c r="R9"/>
  <c r="R10"/>
  <c r="R11"/>
  <c r="R12"/>
  <c r="R13"/>
  <c r="R14"/>
  <c r="R15"/>
  <c r="R16"/>
  <c r="S15" l="1"/>
  <c r="S11"/>
  <c r="S14"/>
  <c r="S10"/>
  <c r="S13"/>
  <c r="S12"/>
  <c r="S16"/>
  <c r="R6" l="1"/>
  <c r="R7"/>
  <c r="R8"/>
  <c r="R17"/>
  <c r="R18"/>
  <c r="R23"/>
  <c r="R27"/>
  <c r="R28"/>
  <c r="R29"/>
  <c r="R30"/>
  <c r="R31"/>
  <c r="R32"/>
  <c r="R33"/>
  <c r="R34"/>
  <c r="R35"/>
  <c r="R48"/>
  <c r="R49"/>
  <c r="R50"/>
  <c r="R51"/>
  <c r="R52"/>
  <c r="R53"/>
  <c r="R56"/>
  <c r="R57"/>
  <c r="R58"/>
  <c r="R59"/>
  <c r="R60"/>
  <c r="R61"/>
  <c r="R62"/>
  <c r="R63"/>
  <c r="R64"/>
  <c r="R65"/>
  <c r="R66"/>
  <c r="R67"/>
  <c r="R68"/>
  <c r="R69"/>
  <c r="R70"/>
  <c r="R2"/>
  <c r="P71"/>
  <c r="Q71"/>
  <c r="L71"/>
  <c r="M71"/>
  <c r="N71"/>
  <c r="K71"/>
  <c r="I71"/>
  <c r="H71"/>
  <c r="O6"/>
  <c r="O7"/>
  <c r="O8"/>
  <c r="O17"/>
  <c r="O18"/>
  <c r="O23"/>
  <c r="O27"/>
  <c r="O28"/>
  <c r="O29"/>
  <c r="O30"/>
  <c r="O31"/>
  <c r="O32"/>
  <c r="O33"/>
  <c r="O34"/>
  <c r="O35"/>
  <c r="O45"/>
  <c r="S45" s="1"/>
  <c r="O46"/>
  <c r="O47"/>
  <c r="O48"/>
  <c r="O49"/>
  <c r="O50"/>
  <c r="O51"/>
  <c r="O52"/>
  <c r="O53"/>
  <c r="O56"/>
  <c r="O57"/>
  <c r="O58"/>
  <c r="O59"/>
  <c r="O60"/>
  <c r="O61"/>
  <c r="O62"/>
  <c r="O63"/>
  <c r="O64"/>
  <c r="O65"/>
  <c r="O66"/>
  <c r="O67"/>
  <c r="O68"/>
  <c r="O69"/>
  <c r="O70"/>
  <c r="O2"/>
  <c r="R71" l="1"/>
  <c r="O71"/>
  <c r="J6" l="1"/>
  <c r="S6" s="1"/>
  <c r="J7"/>
  <c r="S7" s="1"/>
  <c r="S8"/>
  <c r="J9"/>
  <c r="S9" s="1"/>
  <c r="J17"/>
  <c r="S17" s="1"/>
  <c r="J18"/>
  <c r="S18" s="1"/>
  <c r="J23"/>
  <c r="S23" s="1"/>
  <c r="J27"/>
  <c r="S27" s="1"/>
  <c r="J28"/>
  <c r="S28" s="1"/>
  <c r="J29"/>
  <c r="S29" s="1"/>
  <c r="J30"/>
  <c r="S30" s="1"/>
  <c r="J31"/>
  <c r="S31" s="1"/>
  <c r="J32"/>
  <c r="S32" s="1"/>
  <c r="J33"/>
  <c r="S33" s="1"/>
  <c r="J34"/>
  <c r="S34" s="1"/>
  <c r="J35"/>
  <c r="S35" s="1"/>
  <c r="J46"/>
  <c r="S46" s="1"/>
  <c r="J47"/>
  <c r="S47" s="1"/>
  <c r="J48"/>
  <c r="S48" s="1"/>
  <c r="J49"/>
  <c r="S49" s="1"/>
  <c r="J50"/>
  <c r="S50" s="1"/>
  <c r="J51"/>
  <c r="S51" s="1"/>
  <c r="J52"/>
  <c r="S52" s="1"/>
  <c r="J53"/>
  <c r="S53" s="1"/>
  <c r="J55"/>
  <c r="S55" s="1"/>
  <c r="J56"/>
  <c r="S56" s="1"/>
  <c r="J57"/>
  <c r="S57" s="1"/>
  <c r="J58"/>
  <c r="S58" s="1"/>
  <c r="J59"/>
  <c r="S59" s="1"/>
  <c r="J60"/>
  <c r="S60" s="1"/>
  <c r="J61"/>
  <c r="S61" s="1"/>
  <c r="J62"/>
  <c r="S62" s="1"/>
  <c r="J63"/>
  <c r="S63" s="1"/>
  <c r="J64"/>
  <c r="S64" s="1"/>
  <c r="J65"/>
  <c r="S65" s="1"/>
  <c r="J66"/>
  <c r="S66" s="1"/>
  <c r="J67"/>
  <c r="S67" s="1"/>
  <c r="S68"/>
  <c r="S69"/>
  <c r="J70"/>
  <c r="S70" s="1"/>
  <c r="J2"/>
  <c r="J71" l="1"/>
  <c r="S2"/>
  <c r="S71" s="1"/>
</calcChain>
</file>

<file path=xl/sharedStrings.xml><?xml version="1.0" encoding="utf-8"?>
<sst xmlns="http://schemas.openxmlformats.org/spreadsheetml/2006/main" count="740" uniqueCount="151">
  <si>
    <t>HSS - Service delivery</t>
  </si>
  <si>
    <t>Service organization and facility management</t>
  </si>
  <si>
    <t>External technical assistance from the SRL Gauting to improve performance of the country's TB laboratory network</t>
  </si>
  <si>
    <t>3.1 TA Fees - Consultants</t>
  </si>
  <si>
    <t>USD</t>
  </si>
  <si>
    <t>HSS - Policy and governance</t>
  </si>
  <si>
    <t>Development and implementation of health legislation, stratgies and policies</t>
  </si>
  <si>
    <t xml:space="preserve">Updating of national TB laboratory guidelines </t>
  </si>
  <si>
    <t>UNDP</t>
  </si>
  <si>
    <t>TMT</t>
  </si>
  <si>
    <t>MDR-TB</t>
  </si>
  <si>
    <t>Treatment: MDR-TB</t>
  </si>
  <si>
    <t>External Quality Control of second line TB drugs procured with the grant support</t>
  </si>
  <si>
    <t>7.5 Quality assurance and quality control costs (QA/QC)</t>
  </si>
  <si>
    <t>Annual Green Light Committee operations fee</t>
  </si>
  <si>
    <t>3.0 External Professional services (EPS) - for simplified budgets</t>
  </si>
  <si>
    <t>Incentives to M/XDR-TB patients</t>
  </si>
  <si>
    <t>12.3 Cash incentives to patients/counsellors/mediators</t>
  </si>
  <si>
    <t>2.1 Training related per diems/transport/other costs</t>
  </si>
  <si>
    <t>Travel costs for home visits to M/XDR-TB patients on ambulatory treatment by adherence counsellors</t>
  </si>
  <si>
    <t>2.5 Other Transportation costs</t>
  </si>
  <si>
    <t>11.1  Office related costs</t>
  </si>
  <si>
    <t>Operational expenses of the SR, patient support component-monitoring visits</t>
  </si>
  <si>
    <t>2.3 Supervision/surveys/data collection related per diems/transport/other costs</t>
  </si>
  <si>
    <t>Operational expenses of the SR, patient support component-HR</t>
  </si>
  <si>
    <t>1.1 Salaries - program management</t>
  </si>
  <si>
    <t>Capacity building of PHC staff: local training</t>
  </si>
  <si>
    <t>Local consultant to facilitate implementation of M/XDR-TB programmatic management</t>
  </si>
  <si>
    <t>Capacity building of the NTP staff through attendance of key international TB events (conferences, high-level meetings and consultations)</t>
  </si>
  <si>
    <t>HSS - Health information systems and M&amp;E</t>
  </si>
  <si>
    <t>Routine reporting</t>
  </si>
  <si>
    <t>Support to NTP supervision visits</t>
  </si>
  <si>
    <t>Introduction of the national TB electronic database</t>
  </si>
  <si>
    <t>Operational expenses at NTP central and regional units</t>
  </si>
  <si>
    <t>Capacity building of TB service staff: local training</t>
  </si>
  <si>
    <t>Program management</t>
  </si>
  <si>
    <t>Grant management</t>
  </si>
  <si>
    <t>Grant Implementation Unit staff</t>
  </si>
  <si>
    <t>Monitoring visits by GIU</t>
  </si>
  <si>
    <t>UNDP OAI Audit</t>
  </si>
  <si>
    <t>3.3 External audit fees</t>
  </si>
  <si>
    <t>WHO staff</t>
  </si>
  <si>
    <t xml:space="preserve">WHO Administrative charges- 7% </t>
  </si>
  <si>
    <t>11.3 Indirect cost recovery (ICR) - % based</t>
  </si>
  <si>
    <t>UNDP 7% GMS charges</t>
  </si>
  <si>
    <t>Policy, planning, coordination and management</t>
  </si>
  <si>
    <t>Implementation of the recommendations of 2015 NTP review</t>
  </si>
  <si>
    <t>2.4 Meeting/Advocacy related per diems/transport/other costs</t>
  </si>
  <si>
    <t>Training of NTP staff in program management</t>
  </si>
  <si>
    <t>Analysis, review and transparency</t>
  </si>
  <si>
    <t>WHO review of the national TB program</t>
  </si>
  <si>
    <t>Surveys</t>
  </si>
  <si>
    <t>National Drug Resistance Survey (DRS)</t>
  </si>
  <si>
    <t>Training of NTP in M&amp;E</t>
  </si>
  <si>
    <t>Other</t>
  </si>
  <si>
    <t>Training of SR and NTP staff on data collection and reporting for the grant</t>
  </si>
  <si>
    <t>Case detection and diagnosis: MDR-TB</t>
  </si>
  <si>
    <t xml:space="preserve">Laboratory reagents: procurement of reagents for automated culture investigations and drug resistance testing:  MGIT technique (Bactec-960), PCR (Hain) and Xpert,  at the NRL and regional TB laboratories. </t>
  </si>
  <si>
    <t>5.6 Laboratory reagents</t>
  </si>
  <si>
    <t xml:space="preserve">Consumables and N95/FFP2 respirators for NRL and regional TB laboratories. </t>
  </si>
  <si>
    <t>5.8 Other consumables</t>
  </si>
  <si>
    <t>Maintenance and service costs for health equipment</t>
  </si>
  <si>
    <t>6.5 Maintenance and service costs for health equipment</t>
  </si>
  <si>
    <t>In-country distribution costs: In-country logistics of second and third line TB drugs</t>
  </si>
  <si>
    <t>7.4 In-country distribution costs</t>
  </si>
  <si>
    <t>Other PSM costs for procurement of lab reagents, consumables and respirators</t>
  </si>
  <si>
    <t>7.7 Other PSM costs</t>
  </si>
  <si>
    <t xml:space="preserve">Procurement of drugs for treatment of MDR-TB, pre-XDR-TB and XDR-TB. </t>
  </si>
  <si>
    <t>4.2 Anti-tuberculosis medicines</t>
  </si>
  <si>
    <t>Procurement of water for injections and disposable syringes for M/XDR-TB treatment</t>
  </si>
  <si>
    <t>Procurement of disposable face masks for M/XDR-TB patients to ensure infection control at TB hospitals.</t>
  </si>
  <si>
    <t xml:space="preserve">Procurement and handling fees for M/XDR-TB drugs, water for injections, syringes and individual face masks. </t>
  </si>
  <si>
    <t>7.1 Procurement agent and handling fees</t>
  </si>
  <si>
    <t xml:space="preserve">Freight and insurance for M/XDR-TB drugs, water for injections, syringes and individual face masks. </t>
  </si>
  <si>
    <t>7.2 Freight and insurance costs (Health products)</t>
  </si>
  <si>
    <t>In-country distribution costs</t>
  </si>
  <si>
    <t>Quality assurance charges of PSO</t>
  </si>
  <si>
    <t>Other PSM costs</t>
  </si>
  <si>
    <t>SLD PO carryover to NFM</t>
  </si>
  <si>
    <t>Reagents PO carryover to NFM</t>
  </si>
  <si>
    <t xml:space="preserve">Capacity building of medical doctors of penitentiary system on TB control (TB, DR-TB case screening, R&amp;R, treatment, side efects, etc). </t>
  </si>
  <si>
    <t>Grant</t>
  </si>
  <si>
    <t>Local</t>
  </si>
  <si>
    <t>Budget line</t>
  </si>
  <si>
    <t>Module</t>
  </si>
  <si>
    <t>Intervention</t>
  </si>
  <si>
    <t>Activity</t>
  </si>
  <si>
    <t>IA</t>
  </si>
  <si>
    <t>Type of currency</t>
  </si>
  <si>
    <t>Atlas Account</t>
  </si>
  <si>
    <t>GF Cost category</t>
  </si>
  <si>
    <t>Operational expenses of the SR, patient support component-stationery, cartridges</t>
  </si>
  <si>
    <t>Operational expenses of the SR, patient support component-mobile communication</t>
  </si>
  <si>
    <t>Conduct MDR-TB patients education and counselling sessions by adherence counsellors-stationery</t>
  </si>
  <si>
    <t>Conduct MDR-TB patients education and counselling sessions by adherence counsellors-stationery-food and hygienic sets</t>
  </si>
  <si>
    <t>Grand total</t>
  </si>
  <si>
    <t>Q2
01 Oct 17-31 Dec 17</t>
  </si>
  <si>
    <t>Q3
01 Jan 17-31 Mar 17</t>
  </si>
  <si>
    <t>Q1
01 Jul 16-30 Sep 16</t>
  </si>
  <si>
    <t>Q4
01 Apr 17-30 Jun 17</t>
  </si>
  <si>
    <t>Q5
01 Jul 17-30 Sep 17</t>
  </si>
  <si>
    <t>Q6
01 Oct 17-31 Dec 17</t>
  </si>
  <si>
    <t>Y1 Total</t>
  </si>
  <si>
    <t>Q7
01 Jan 18-31 mar 18</t>
  </si>
  <si>
    <t>Q8
01 Apr 18-30 Jun 18</t>
  </si>
  <si>
    <t>Y2 Total</t>
  </si>
  <si>
    <t>Y3 Total</t>
  </si>
  <si>
    <t>Y1-3 Total</t>
  </si>
  <si>
    <t>Exp. curr. (budget in USD)</t>
  </si>
  <si>
    <t>Operational expenses of the SR, patient support component-administrative expenses</t>
  </si>
  <si>
    <t xml:space="preserve">Operational expenses - Internet, email, mobile phone, landline phone </t>
  </si>
  <si>
    <t>Operational expenses - rent of office space</t>
  </si>
  <si>
    <t>Operational expenses - office equipment</t>
  </si>
  <si>
    <t>Operational expenses - vehicle fuel, small maintenance</t>
  </si>
  <si>
    <t>Operational expenses - stationery</t>
  </si>
  <si>
    <t>Operational expenses - ISS</t>
  </si>
  <si>
    <t>Operational expenses - bank charges</t>
  </si>
  <si>
    <t>Operational expenses - translation</t>
  </si>
  <si>
    <t>Support to the development of the national plan for sustainability of TB control programme - travel of IE</t>
  </si>
  <si>
    <t>Support to the development of the national plan for sustainability of TB control programme - local consultant</t>
  </si>
  <si>
    <t>Support to the development of the national plan for sustainability of TB control programme - translation</t>
  </si>
  <si>
    <t>Support to the development of the national plan for sustainability of TB control programme - IE fee</t>
  </si>
  <si>
    <t>Support to the development of the national plan for sustainability of TB control programme - local transportation</t>
  </si>
  <si>
    <t>International expert to provide TA to psychologist of the SR Red Crescent - travel</t>
  </si>
  <si>
    <t>International expert to provide TA to psychologist of the SR Red Crescent - fee</t>
  </si>
  <si>
    <t>External technical assistance from the SRL Gauting to improve performance of the country's TB laboratory network - IE consultancy fee</t>
  </si>
  <si>
    <t>External technical assistance from the SRL Gauting to improve performance of the country's TB laboratory network - local transportation</t>
  </si>
  <si>
    <t>Revision / update of regulatory documents, health system’s functions and TB control - travel of IE</t>
  </si>
  <si>
    <t>Revision / update of regulatory documents, health system’s functions and TB control - IE fee</t>
  </si>
  <si>
    <t>Revision / update of regulatory documents, health system’s functions and TB control - local expert</t>
  </si>
  <si>
    <t>Revision / update of regulatory documents, health system’s functions and TB control - translation</t>
  </si>
  <si>
    <t>Atlas Activity</t>
  </si>
  <si>
    <t>ACTIVITY1</t>
  </si>
  <si>
    <t>(blank)</t>
  </si>
  <si>
    <t>Grand Total</t>
  </si>
  <si>
    <t>Sum of Y1 Total</t>
  </si>
  <si>
    <t>UNDP Total</t>
  </si>
  <si>
    <t>Sum of Y2 Total</t>
  </si>
  <si>
    <t>Sum of Y3 Total</t>
  </si>
  <si>
    <t>ACTIVITY1 Total</t>
  </si>
  <si>
    <t>ACTIVITY2</t>
  </si>
  <si>
    <t>ACTIVITY4</t>
  </si>
  <si>
    <t>ACTIVITY3</t>
  </si>
  <si>
    <t>ACTIVITY5</t>
  </si>
  <si>
    <t>ACTIVITY2 Total</t>
  </si>
  <si>
    <t>ACTIVITY4 Total</t>
  </si>
  <si>
    <t>ACTIVITY3 Total</t>
  </si>
  <si>
    <t>ACTIVITY5 Total</t>
  </si>
  <si>
    <t>WHO</t>
  </si>
  <si>
    <t>NRCS</t>
  </si>
  <si>
    <t>Sum of Y1-3 Total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</si>
</sst>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wrapText="1"/>
    </xf>
    <xf numFmtId="0" fontId="0" fillId="0" borderId="0" xfId="0" pivotButton="1"/>
    <xf numFmtId="3" fontId="0" fillId="0" borderId="0" xfId="0" applyNumberFormat="1"/>
    <xf numFmtId="0" fontId="0" fillId="0" borderId="1" xfId="0" applyBorder="1" applyAlignment="1">
      <alignment horizontal="fill"/>
    </xf>
    <xf numFmtId="0" fontId="0" fillId="2" borderId="1" xfId="0" applyFill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4" fontId="1" fillId="2" borderId="1" xfId="0" applyNumberFormat="1" applyFont="1" applyFill="1" applyBorder="1" applyAlignment="1">
      <alignment wrapText="1"/>
    </xf>
    <xf numFmtId="0" fontId="0" fillId="2" borderId="1" xfId="0" applyFill="1" applyBorder="1" applyAlignment="1">
      <alignment horizontal="fill"/>
    </xf>
    <xf numFmtId="0" fontId="0" fillId="2" borderId="0" xfId="0" applyFill="1" applyAlignment="1">
      <alignment wrapText="1"/>
    </xf>
  </cellXfs>
  <cellStyles count="1">
    <cellStyle name="Normal" xfId="0" builtinId="0"/>
  </cellStyles>
  <dxfs count="5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FATM/NFM%20grant%20making/Finance/TKM-T-UNDP_Final_Budget%20(Jul%202016-Jun%202018)%20approved%20by%20GF%20version%2022%20Mar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 Summary"/>
      <sheetName val="Budget Summary En"/>
      <sheetName val="Chg log"/>
      <sheetName val="Instructions"/>
      <sheetName val="Setup"/>
      <sheetName val="Detailed Budget"/>
      <sheetName val="Currencies"/>
      <sheetName val="Assumptions TRC"/>
      <sheetName val="TRC-PIVOT"/>
      <sheetName val="Assumptions HR"/>
      <sheetName val="Assumptions Other"/>
      <sheetName val="Translations"/>
      <sheetName val="Summary by Intervention"/>
      <sheetName val="CatInt"/>
      <sheetName val="Summary by Cost Input"/>
      <sheetName val="Cost Inputs"/>
      <sheetName val="Concept Note Module Budget"/>
      <sheetName val="Rank unique Mod-Int-PR"/>
      <sheetName val="Free sheet-enter what you need"/>
      <sheetName val="Free pivot table"/>
      <sheetName val="Country"/>
      <sheetName val="Recipient"/>
      <sheetName val="Assumptions"/>
      <sheetName val="CatCmp"/>
      <sheetName val="CatModules"/>
      <sheetName val="ModInCmp"/>
      <sheetName val="Budget Lines"/>
      <sheetName val="ActivityConcat"/>
      <sheetName val="CostGroup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 t="str">
            <v>Tuberculosis</v>
          </cell>
        </row>
        <row r="10">
          <cell r="B10" t="str">
            <v>USD</v>
          </cell>
        </row>
        <row r="11">
          <cell r="B11" t="str">
            <v>TMT</v>
          </cell>
        </row>
        <row r="12">
          <cell r="B12" t="str">
            <v>EUR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U2">
            <v>61</v>
          </cell>
        </row>
        <row r="3">
          <cell r="P3" t="str">
            <v>1.1 Salaries - program management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2">
          <cell r="A2" t="str">
            <v>Detailed workings</v>
          </cell>
        </row>
        <row r="3">
          <cell r="A3" t="str">
            <v>Historical cost</v>
          </cell>
        </row>
        <row r="4">
          <cell r="A4" t="str">
            <v>Quote from supplier</v>
          </cell>
        </row>
        <row r="5">
          <cell r="A5" t="str">
            <v>Recent invoice</v>
          </cell>
        </row>
        <row r="6">
          <cell r="A6" t="str">
            <v>PSM Products &amp; Costs</v>
          </cell>
        </row>
      </sheetData>
      <sheetData sheetId="23">
        <row r="1">
          <cell r="C1" t="str">
            <v>Label</v>
          </cell>
          <cell r="D1" t="str">
            <v>Component en</v>
          </cell>
          <cell r="E1" t="str">
            <v>Component fr</v>
          </cell>
          <cell r="F1" t="str">
            <v>Component es</v>
          </cell>
          <cell r="G1" t="str">
            <v>Component ru</v>
          </cell>
          <cell r="H1" t="str">
            <v>Cost Input</v>
          </cell>
        </row>
        <row r="2">
          <cell r="C2" t="str">
            <v>HIV/AIDS</v>
          </cell>
          <cell r="D2" t="str">
            <v>HIV/AIDS</v>
          </cell>
          <cell r="E2" t="str">
            <v>VIH/SIDA</v>
          </cell>
          <cell r="F2" t="str">
            <v>VIH/SIDA</v>
          </cell>
          <cell r="G2" t="str">
            <v>ВИЧ/СПИД</v>
          </cell>
          <cell r="H2">
            <v>0</v>
          </cell>
        </row>
        <row r="3">
          <cell r="C3" t="str">
            <v>Tuberculosis</v>
          </cell>
          <cell r="D3" t="str">
            <v>Tuberculosis</v>
          </cell>
          <cell r="E3" t="str">
            <v>Tuberculose</v>
          </cell>
          <cell r="F3" t="str">
            <v>Tuberculosis</v>
          </cell>
          <cell r="G3" t="str">
            <v>Туберкулез</v>
          </cell>
          <cell r="H3">
            <v>1</v>
          </cell>
        </row>
        <row r="4">
          <cell r="C4" t="str">
            <v>Malaria</v>
          </cell>
          <cell r="D4" t="str">
            <v>Malaria</v>
          </cell>
          <cell r="E4" t="str">
            <v>Paludisme</v>
          </cell>
          <cell r="F4" t="str">
            <v>Malaria</v>
          </cell>
          <cell r="G4" t="str">
            <v>Малярия</v>
          </cell>
          <cell r="H4">
            <v>2</v>
          </cell>
        </row>
        <row r="5">
          <cell r="C5" t="str">
            <v>HIV/TB</v>
          </cell>
          <cell r="D5" t="str">
            <v>HIV/TB</v>
          </cell>
          <cell r="E5" t="str">
            <v>VIH/TB</v>
          </cell>
          <cell r="F5" t="str">
            <v>VIH/TB</v>
          </cell>
          <cell r="G5" t="str">
            <v>ВИЧ/TБ</v>
          </cell>
          <cell r="H5">
            <v>3</v>
          </cell>
        </row>
        <row r="6">
          <cell r="C6" t="str">
            <v>HSS</v>
          </cell>
          <cell r="D6" t="str">
            <v>HSS</v>
          </cell>
          <cell r="E6" t="str">
            <v>RSS</v>
          </cell>
          <cell r="F6" t="str">
            <v>FSS</v>
          </cell>
          <cell r="G6" t="str">
            <v>УСЗ</v>
          </cell>
          <cell r="H6">
            <v>4</v>
          </cell>
        </row>
      </sheetData>
      <sheetData sheetId="24" refreshError="1"/>
      <sheetData sheetId="25">
        <row r="1">
          <cell r="A1" t="str">
            <v>CatModRowNbr</v>
          </cell>
        </row>
        <row r="2">
          <cell r="A2">
            <v>10</v>
          </cell>
          <cell r="C2" t="str">
            <v>TB care and prevention</v>
          </cell>
        </row>
        <row r="3">
          <cell r="A3">
            <v>11</v>
          </cell>
        </row>
        <row r="4">
          <cell r="A4">
            <v>12</v>
          </cell>
        </row>
        <row r="5">
          <cell r="A5">
            <v>16</v>
          </cell>
        </row>
        <row r="6">
          <cell r="A6">
            <v>17</v>
          </cell>
        </row>
        <row r="7">
          <cell r="A7">
            <v>18</v>
          </cell>
        </row>
        <row r="8">
          <cell r="A8">
            <v>19</v>
          </cell>
        </row>
        <row r="9">
          <cell r="A9">
            <v>20</v>
          </cell>
        </row>
        <row r="10">
          <cell r="A10">
            <v>21</v>
          </cell>
        </row>
        <row r="11">
          <cell r="A11">
            <v>22</v>
          </cell>
        </row>
        <row r="12">
          <cell r="A12">
            <v>23</v>
          </cell>
        </row>
        <row r="13">
          <cell r="A13">
            <v>24</v>
          </cell>
        </row>
        <row r="14">
          <cell r="A14">
            <v>25</v>
          </cell>
        </row>
        <row r="15">
          <cell r="A15">
            <v>26</v>
          </cell>
        </row>
        <row r="16">
          <cell r="A16">
            <v>27</v>
          </cell>
        </row>
        <row r="17">
          <cell r="A17" t="str">
            <v/>
          </cell>
        </row>
        <row r="18">
          <cell r="A18" t="str">
            <v/>
          </cell>
        </row>
        <row r="19">
          <cell r="A19" t="str">
            <v/>
          </cell>
        </row>
        <row r="20">
          <cell r="A20" t="str">
            <v/>
          </cell>
        </row>
        <row r="21">
          <cell r="A21" t="str">
            <v/>
          </cell>
        </row>
        <row r="22">
          <cell r="A22" t="str">
            <v/>
          </cell>
        </row>
        <row r="23">
          <cell r="A23" t="str">
            <v/>
          </cell>
        </row>
        <row r="24">
          <cell r="A24" t="str">
            <v/>
          </cell>
        </row>
        <row r="25">
          <cell r="A25" t="str">
            <v/>
          </cell>
        </row>
        <row r="26">
          <cell r="A26" t="str">
            <v/>
          </cell>
        </row>
        <row r="27">
          <cell r="A27" t="str">
            <v/>
          </cell>
        </row>
        <row r="28">
          <cell r="A28" t="str">
            <v/>
          </cell>
        </row>
        <row r="29">
          <cell r="A29" t="str">
            <v/>
          </cell>
        </row>
        <row r="30">
          <cell r="A30" t="str">
            <v/>
          </cell>
        </row>
        <row r="31">
          <cell r="A31" t="str">
            <v/>
          </cell>
        </row>
        <row r="32">
          <cell r="A32" t="str">
            <v/>
          </cell>
        </row>
        <row r="33">
          <cell r="A33" t="str">
            <v/>
          </cell>
        </row>
        <row r="34">
          <cell r="A34" t="str">
            <v/>
          </cell>
        </row>
        <row r="35">
          <cell r="A35" t="str">
            <v/>
          </cell>
        </row>
        <row r="36">
          <cell r="A36" t="str">
            <v/>
          </cell>
        </row>
        <row r="37">
          <cell r="A37" t="str">
            <v/>
          </cell>
        </row>
        <row r="38">
          <cell r="A38" t="str">
            <v/>
          </cell>
        </row>
        <row r="39">
          <cell r="A39" t="str">
            <v/>
          </cell>
        </row>
        <row r="40">
          <cell r="A40" t="str">
            <v/>
          </cell>
        </row>
        <row r="41">
          <cell r="A41" t="str">
            <v/>
          </cell>
        </row>
        <row r="42">
          <cell r="A42" t="str">
            <v/>
          </cell>
        </row>
        <row r="43">
          <cell r="A43" t="str">
            <v/>
          </cell>
        </row>
        <row r="44">
          <cell r="A44" t="str">
            <v/>
          </cell>
        </row>
        <row r="45">
          <cell r="A45" t="str">
            <v/>
          </cell>
        </row>
        <row r="46">
          <cell r="A46" t="str">
            <v/>
          </cell>
        </row>
        <row r="47">
          <cell r="A47" t="str">
            <v/>
          </cell>
        </row>
        <row r="48">
          <cell r="A48" t="str">
            <v/>
          </cell>
        </row>
        <row r="49">
          <cell r="A49" t="str">
            <v/>
          </cell>
        </row>
        <row r="50">
          <cell r="A50" t="str">
            <v/>
          </cell>
        </row>
      </sheetData>
      <sheetData sheetId="26">
        <row r="2">
          <cell r="J2" t="str">
            <v>UNDP</v>
          </cell>
        </row>
        <row r="3">
          <cell r="J3" t="str">
            <v>Nationa</v>
          </cell>
        </row>
        <row r="4">
          <cell r="J4" t="str">
            <v>World H</v>
          </cell>
        </row>
        <row r="5">
          <cell r="J5" t="str">
            <v/>
          </cell>
        </row>
        <row r="6">
          <cell r="J6" t="str">
            <v/>
          </cell>
        </row>
        <row r="7">
          <cell r="J7" t="str">
            <v/>
          </cell>
        </row>
        <row r="8">
          <cell r="J8" t="str">
            <v/>
          </cell>
        </row>
        <row r="9">
          <cell r="J9" t="str">
            <v/>
          </cell>
        </row>
        <row r="10">
          <cell r="J10" t="str">
            <v/>
          </cell>
        </row>
        <row r="11">
          <cell r="J11" t="str">
            <v/>
          </cell>
        </row>
        <row r="12">
          <cell r="J12" t="str">
            <v/>
          </cell>
        </row>
        <row r="13">
          <cell r="J13" t="str">
            <v/>
          </cell>
        </row>
        <row r="14">
          <cell r="J14" t="str">
            <v/>
          </cell>
        </row>
        <row r="15">
          <cell r="J15" t="str">
            <v/>
          </cell>
        </row>
        <row r="16">
          <cell r="J16" t="str">
            <v/>
          </cell>
        </row>
        <row r="17">
          <cell r="J17" t="str">
            <v/>
          </cell>
        </row>
        <row r="18">
          <cell r="J18" t="str">
            <v/>
          </cell>
        </row>
        <row r="19">
          <cell r="J19" t="str">
            <v/>
          </cell>
        </row>
        <row r="20">
          <cell r="J20" t="str">
            <v/>
          </cell>
        </row>
        <row r="21">
          <cell r="J21" t="str">
            <v/>
          </cell>
        </row>
        <row r="22">
          <cell r="J22" t="str">
            <v/>
          </cell>
        </row>
        <row r="23">
          <cell r="J23" t="str">
            <v/>
          </cell>
        </row>
        <row r="24">
          <cell r="J24" t="str">
            <v/>
          </cell>
        </row>
        <row r="25">
          <cell r="J25" t="str">
            <v/>
          </cell>
        </row>
        <row r="26">
          <cell r="J26" t="str">
            <v/>
          </cell>
        </row>
        <row r="27">
          <cell r="J27" t="str">
            <v/>
          </cell>
        </row>
        <row r="28">
          <cell r="J28" t="str">
            <v/>
          </cell>
        </row>
        <row r="29">
          <cell r="J29" t="str">
            <v/>
          </cell>
        </row>
        <row r="30">
          <cell r="J30" t="str">
            <v/>
          </cell>
        </row>
        <row r="31">
          <cell r="J31" t="str">
            <v/>
          </cell>
        </row>
        <row r="32">
          <cell r="J32" t="str">
            <v/>
          </cell>
        </row>
        <row r="33">
          <cell r="J33" t="str">
            <v/>
          </cell>
        </row>
        <row r="34">
          <cell r="J34" t="str">
            <v/>
          </cell>
        </row>
        <row r="35">
          <cell r="J35" t="str">
            <v/>
          </cell>
        </row>
        <row r="36">
          <cell r="J36" t="str">
            <v/>
          </cell>
        </row>
        <row r="37">
          <cell r="J37" t="str">
            <v/>
          </cell>
        </row>
        <row r="38">
          <cell r="J38" t="str">
            <v/>
          </cell>
        </row>
        <row r="39">
          <cell r="J39" t="str">
            <v/>
          </cell>
        </row>
        <row r="40">
          <cell r="J40" t="str">
            <v/>
          </cell>
        </row>
        <row r="41">
          <cell r="J41" t="str">
            <v/>
          </cell>
        </row>
      </sheetData>
      <sheetData sheetId="27" refreshError="1"/>
      <sheetData sheetId="28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erdan Atayev" refreshedDate="42531.471111689818" createdVersion="5" refreshedVersion="5" minRefreshableVersion="3" recordCount="70">
  <cacheSource type="worksheet">
    <worksheetSource ref="A1:V71" sheet="AWP 2016-2018"/>
  </cacheSource>
  <cacheFields count="22">
    <cacheField name="Budget line" numFmtId="0">
      <sharedItems containsString="0" containsBlank="1" containsNumber="1" containsInteger="1" minValue="1" maxValue="49"/>
    </cacheField>
    <cacheField name="Activity" numFmtId="0">
      <sharedItems count="70">
        <s v="External technical assistance from the SRL Gauting to improve performance of the country's TB laboratory network"/>
        <s v="External technical assistance from the SRL Gauting to improve performance of the country's TB laboratory network - IE consultancy fee"/>
        <s v="External technical assistance from the SRL Gauting to improve performance of the country's TB laboratory network - local transportation"/>
        <s v="Updating of national TB laboratory guidelines "/>
        <s v="External Quality Control of second line TB drugs procured with the grant support"/>
        <s v="Annual Green Light Committee operations fee"/>
        <s v="Incentives to M/XDR-TB patients"/>
        <s v="Conduct MDR-TB patients education and counselling sessions by adherence counsellors-stationery"/>
        <s v="Conduct MDR-TB patients education and counselling sessions by adherence counsellors-stationery-food and hygienic sets"/>
        <s v="Travel costs for home visits to M/XDR-TB patients on ambulatory treatment by adherence counsellors"/>
        <s v="Operational expenses of the SR, patient support component-stationery, cartridges"/>
        <s v="Operational expenses of the SR, patient support component-mobile communication"/>
        <s v="Operational expenses of the SR, patient support component-administrative expenses"/>
        <s v="Operational expenses of the SR, patient support component-monitoring visits"/>
        <s v="Operational expenses of the SR, patient support component-HR"/>
        <s v="Capacity building of PHC staff: local training"/>
        <s v="Support to the development of the national plan for sustainability of TB control programme - travel of IE"/>
        <s v="Support to the development of the national plan for sustainability of TB control programme - IE fee"/>
        <s v="Support to the development of the national plan for sustainability of TB control programme - local consultant"/>
        <s v="Support to the development of the national plan for sustainability of TB control programme - local transportation"/>
        <s v="Support to the development of the national plan for sustainability of TB control programme - translation"/>
        <s v="Revision / update of regulatory documents, health system’s functions and TB control - travel of IE"/>
        <s v="Revision / update of regulatory documents, health system’s functions and TB control - IE fee"/>
        <s v="Revision / update of regulatory documents, health system’s functions and TB control - local expert"/>
        <s v="Revision / update of regulatory documents, health system’s functions and TB control - translation"/>
        <s v="Local consultant to facilitate implementation of M/XDR-TB programmatic management"/>
        <s v="Capacity building of the NTP staff through attendance of key international TB events (conferences, high-level meetings and consultations)"/>
        <s v="Support to NTP supervision visits"/>
        <s v="Introduction of the national TB electronic database"/>
        <s v="Operational expenses at NTP central and regional units"/>
        <s v="Capacity building of TB service staff: local training"/>
        <s v="Grant Implementation Unit staff"/>
        <s v="Monitoring visits by GIU"/>
        <s v="Operational expenses - Internet, email, mobile phone, landline phone "/>
        <s v="Operational expenses - rent of office space"/>
        <s v="Operational expenses - office equipment"/>
        <s v="Operational expenses - vehicle fuel, small maintenance"/>
        <s v="Operational expenses - stationery"/>
        <s v="Operational expenses - ISS"/>
        <s v="Operational expenses - bank charges"/>
        <s v="Operational expenses - translation"/>
        <s v="UNDP OAI Audit"/>
        <s v="WHO staff"/>
        <s v="WHO Administrative charges- 7% "/>
        <s v="UNDP 7% GMS charges"/>
        <s v="Implementation of the recommendations of 2015 NTP review"/>
        <s v="Training of NTP staff in program management"/>
        <s v="WHO review of the national TB program"/>
        <s v="National Drug Resistance Survey (DRS)"/>
        <s v="Training of NTP in M&amp;E"/>
        <s v="Training of SR and NTP staff on data collection and reporting for the grant"/>
        <s v="International expert to provide TA to psychologist of the SR Red Crescent - travel"/>
        <s v="International expert to provide TA to psychologist of the SR Red Crescent - fee"/>
        <s v="Laboratory reagents: procurement of reagents for automated culture investigations and drug resistance testing:  MGIT technique (Bactec-960), PCR (Hain) and Xpert,  at the NRL and regional TB laboratories. "/>
        <s v="Consumables and N95/FFP2 respirators for NRL and regional TB laboratories. "/>
        <s v="Maintenance and service costs for health equipment"/>
        <s v="In-country distribution costs: In-country logistics of second and third line TB drugs"/>
        <s v="Other PSM costs for procurement of lab reagents, consumables and respirators"/>
        <s v="Procurement of drugs for treatment of MDR-TB, pre-XDR-TB and XDR-TB. "/>
        <s v="Procurement of water for injections and disposable syringes for M/XDR-TB treatment"/>
        <s v="Procurement of disposable face masks for M/XDR-TB patients to ensure infection control at TB hospitals."/>
        <s v="Procurement and handling fees for M/XDR-TB drugs, water for injections, syringes and individual face masks. "/>
        <s v="Freight and insurance for M/XDR-TB drugs, water for injections, syringes and individual face masks. "/>
        <s v="In-country distribution costs"/>
        <s v="Quality assurance charges of PSO"/>
        <s v="Other PSM costs"/>
        <s v="SLD PO carryover to NFM"/>
        <s v="Reagents PO carryover to NFM"/>
        <s v="Capacity building of medical doctors of penitentiary system on TB control (TB, DR-TB case screening, R&amp;R, treatment, side efects, etc). "/>
        <s v="Grand total"/>
      </sharedItems>
    </cacheField>
    <cacheField name="Atlas Activity" numFmtId="0">
      <sharedItems containsBlank="1" count="6">
        <s v="ACTIVITY1"/>
        <s v="ACTIVITY2"/>
        <s v="ACTIVITY4"/>
        <s v="ACTIVITY3"/>
        <s v="ACTIVITY5"/>
        <m/>
      </sharedItems>
    </cacheField>
    <cacheField name="Atlas Account" numFmtId="0">
      <sharedItems containsString="0" containsBlank="1" containsNumber="1" containsInteger="1" minValue="71200" maxValue="75700" count="19">
        <n v="71600"/>
        <n v="71200"/>
        <n v="72100"/>
        <n v="74200"/>
        <m/>
        <n v="72300"/>
        <n v="72500"/>
        <n v="72400"/>
        <n v="73100"/>
        <n v="75700"/>
        <n v="71300"/>
        <n v="71400"/>
        <n v="73300"/>
        <n v="73400"/>
        <n v="73500"/>
        <n v="74500"/>
        <n v="74100"/>
        <n v="75100"/>
        <n v="74700"/>
      </sharedItems>
    </cacheField>
    <cacheField name="IA" numFmtId="0">
      <sharedItems containsBlank="1" count="6">
        <s v="WHO"/>
        <s v="UNDP"/>
        <s v="NRCS"/>
        <m/>
        <s v="World H" u="1"/>
        <s v="Nationa" u="1"/>
      </sharedItems>
    </cacheField>
    <cacheField name="Exp. curr. (budget in USD)" numFmtId="0">
      <sharedItems containsBlank="1"/>
    </cacheField>
    <cacheField name="Type of currency" numFmtId="0">
      <sharedItems containsBlank="1"/>
    </cacheField>
    <cacheField name="Q1_x000a_01 Jul 16-30 Sep 16" numFmtId="4">
      <sharedItems containsString="0" containsBlank="1" containsNumber="1" minValue="210" maxValue="1204506.4216977349"/>
    </cacheField>
    <cacheField name="Q2_x000a_01 Oct 17-31 Dec 17" numFmtId="4">
      <sharedItems containsString="0" containsBlank="1" containsNumber="1" minValue="210" maxValue="1183787.2259862369"/>
    </cacheField>
    <cacheField name="Y1 Total" numFmtId="4">
      <sharedItems containsSemiMixedTypes="0" containsString="0" containsNumber="1" minValue="0" maxValue="2388293.6476839716"/>
    </cacheField>
    <cacheField name="Q3_x000a_01 Jan 17-31 Mar 17" numFmtId="4">
      <sharedItems containsString="0" containsBlank="1" containsNumber="1" minValue="210" maxValue="417501.12939823832"/>
    </cacheField>
    <cacheField name="Q4_x000a_01 Apr 17-30 Jun 17" numFmtId="4">
      <sharedItems containsString="0" containsBlank="1" containsNumber="1" minValue="210" maxValue="203222.84694685711"/>
    </cacheField>
    <cacheField name="Q5_x000a_01 Jul 17-30 Sep 17" numFmtId="4">
      <sharedItems containsString="0" containsBlank="1" containsNumber="1" minValue="210" maxValue="497373.0536967456"/>
    </cacheField>
    <cacheField name="Q6_x000a_01 Oct 17-31 Dec 17" numFmtId="4">
      <sharedItems containsString="0" containsBlank="1" containsNumber="1" minValue="210" maxValue="978281.97170771449"/>
    </cacheField>
    <cacheField name="Y2 Total" numFmtId="4">
      <sharedItems containsSemiMixedTypes="0" containsString="0" containsNumber="1" minValue="0" maxValue="2096379.0017495558"/>
    </cacheField>
    <cacheField name="Q7_x000a_01 Jan 18-31 mar 18" numFmtId="4">
      <sharedItems containsString="0" containsBlank="1" containsNumber="1" minValue="210" maxValue="573994.61570248252"/>
    </cacheField>
    <cacheField name="Q8_x000a_01 Apr 18-30 Jun 18" numFmtId="4">
      <sharedItems containsString="0" containsBlank="1" containsNumber="1" minValue="210" maxValue="225321.65171828575"/>
    </cacheField>
    <cacheField name="Y3 Total" numFmtId="4">
      <sharedItems containsSemiMixedTypes="0" containsString="0" containsNumber="1" minValue="0" maxValue="799316.26742076816"/>
    </cacheField>
    <cacheField name="Y1-3 Total" numFmtId="4">
      <sharedItems containsSemiMixedTypes="0" containsString="0" containsNumber="1" minValue="250" maxValue="5283988.9168542949"/>
    </cacheField>
    <cacheField name="Module" numFmtId="0">
      <sharedItems containsBlank="1"/>
    </cacheField>
    <cacheField name="Intervention" numFmtId="0">
      <sharedItems containsBlank="1"/>
    </cacheField>
    <cacheField name="GF Cost category" numFmtId="0">
      <sharedItems containsBlank="1" count="21">
        <s v="3.1 TA Fees - Consultants"/>
        <m/>
        <s v="7.5 Quality assurance and quality control costs (QA/QC)"/>
        <s v="3.0 External Professional services (EPS) - for simplified budgets"/>
        <s v="12.3 Cash incentives to patients/counsellors/mediators"/>
        <s v="2.1 Training related per diems/transport/other costs"/>
        <s v="2.5 Other Transportation costs"/>
        <s v="11.1  Office related costs"/>
        <s v="2.3 Supervision/surveys/data collection related per diems/transport/other costs"/>
        <s v="1.1 Salaries - program management"/>
        <s v="3.3 External audit fees"/>
        <s v="11.3 Indirect cost recovery (ICR) - % based"/>
        <s v="2.4 Meeting/Advocacy related per diems/transport/other costs"/>
        <s v="5.6 Laboratory reagents"/>
        <s v="5.8 Other consumables"/>
        <s v="6.5 Maintenance and service costs for health equipment"/>
        <s v="7.4 In-country distribution costs"/>
        <s v="7.7 Other PSM costs"/>
        <s v="4.2 Anti-tuberculosis medicines"/>
        <s v="7.1 Procurement agent and handling fees"/>
        <s v="7.2 Freight and insurance costs (Health products)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0">
  <r>
    <n v="1"/>
    <x v="0"/>
    <x v="0"/>
    <x v="0"/>
    <x v="0"/>
    <s v="USD"/>
    <s v="Grant"/>
    <m/>
    <m/>
    <n v="0"/>
    <m/>
    <n v="3388"/>
    <m/>
    <m/>
    <n v="3388"/>
    <m/>
    <n v="3500"/>
    <n v="3500"/>
    <n v="6888"/>
    <s v="HSS - Service delivery"/>
    <s v="Service organization and facility management"/>
    <x v="0"/>
  </r>
  <r>
    <n v="1"/>
    <x v="1"/>
    <x v="0"/>
    <x v="1"/>
    <x v="0"/>
    <s v="USD"/>
    <s v="Grant"/>
    <m/>
    <m/>
    <n v="0"/>
    <m/>
    <n v="5000"/>
    <m/>
    <m/>
    <n v="5000"/>
    <m/>
    <n v="5000"/>
    <n v="5000"/>
    <n v="10000"/>
    <s v="HSS - Service delivery"/>
    <s v="Service organization and facility management"/>
    <x v="1"/>
  </r>
  <r>
    <n v="1"/>
    <x v="2"/>
    <x v="0"/>
    <x v="2"/>
    <x v="0"/>
    <s v="USD"/>
    <s v="Grant"/>
    <m/>
    <m/>
    <n v="0"/>
    <m/>
    <n v="400"/>
    <m/>
    <m/>
    <n v="400"/>
    <m/>
    <n v="400"/>
    <n v="400"/>
    <n v="800"/>
    <s v="HSS - Service delivery"/>
    <s v="Service organization and facility management"/>
    <x v="1"/>
  </r>
  <r>
    <n v="2"/>
    <x v="3"/>
    <x v="1"/>
    <x v="3"/>
    <x v="1"/>
    <s v="TMT"/>
    <s v="Local"/>
    <m/>
    <n v="1500"/>
    <n v="1500"/>
    <m/>
    <m/>
    <m/>
    <m/>
    <n v="0"/>
    <m/>
    <m/>
    <n v="0"/>
    <n v="1500"/>
    <s v="HSS - Policy and governance"/>
    <s v="Development and implementation of health legislation, stratgies and policies"/>
    <x v="0"/>
  </r>
  <r>
    <n v="3"/>
    <x v="4"/>
    <x v="0"/>
    <x v="2"/>
    <x v="1"/>
    <s v="USD"/>
    <s v="Grant"/>
    <m/>
    <m/>
    <n v="0"/>
    <n v="2556"/>
    <m/>
    <m/>
    <m/>
    <n v="2556"/>
    <n v="2556"/>
    <m/>
    <n v="2556"/>
    <n v="5112"/>
    <s v="MDR-TB"/>
    <s v="Treatment: MDR-TB"/>
    <x v="2"/>
  </r>
  <r>
    <n v="4"/>
    <x v="5"/>
    <x v="0"/>
    <x v="4"/>
    <x v="1"/>
    <s v="USD"/>
    <s v="Grant"/>
    <n v="25000"/>
    <n v="25000"/>
    <n v="50000"/>
    <m/>
    <m/>
    <m/>
    <m/>
    <n v="0"/>
    <n v="25000"/>
    <m/>
    <n v="25000"/>
    <n v="75000"/>
    <s v="HSS - Service delivery"/>
    <s v="Service organization and facility management"/>
    <x v="3"/>
  </r>
  <r>
    <n v="5"/>
    <x v="6"/>
    <x v="0"/>
    <x v="5"/>
    <x v="2"/>
    <s v="TMT"/>
    <s v="Local"/>
    <n v="21396.034285714286"/>
    <n v="21396.034285714286"/>
    <n v="42792.068571428572"/>
    <n v="35291.159999999996"/>
    <n v="35291.159999999996"/>
    <n v="35291.159999999996"/>
    <n v="35291.159999999996"/>
    <n v="141164.63999999998"/>
    <n v="34430.400000000001"/>
    <n v="34430.400000000001"/>
    <n v="68860.800000000003"/>
    <n v="252817.50857142854"/>
    <s v="MDR-TB"/>
    <s v="Treatment: MDR-TB"/>
    <x v="4"/>
  </r>
  <r>
    <n v="6"/>
    <x v="7"/>
    <x v="0"/>
    <x v="6"/>
    <x v="2"/>
    <s v="TMT"/>
    <s v="Local"/>
    <n v="240.27428571428572"/>
    <n v="240.27428571428572"/>
    <n v="480.54857142857145"/>
    <n v="240.27428571428572"/>
    <n v="240.27428571428572"/>
    <n v="240.27428571428572"/>
    <n v="240.27428571428572"/>
    <n v="961.0971428571429"/>
    <n v="240.27428571428572"/>
    <n v="240.27428571428572"/>
    <n v="480.54857142857145"/>
    <n v="1922.1942857142858"/>
    <s v="MDR-TB"/>
    <s v="Treatment: MDR-TB"/>
    <x v="5"/>
  </r>
  <r>
    <n v="6"/>
    <x v="8"/>
    <x v="0"/>
    <x v="5"/>
    <x v="2"/>
    <s v="TMT"/>
    <s v="Local"/>
    <n v="3250.2857142857142"/>
    <n v="3250.2857142857142"/>
    <n v="6500.5714285714284"/>
    <n v="3250.2857142857142"/>
    <n v="3250.2857142857142"/>
    <n v="3250.2857142857142"/>
    <n v="3250.2857142857142"/>
    <n v="13001.142857142857"/>
    <n v="3250.2857142857142"/>
    <n v="3250.2857142857142"/>
    <n v="6500.5714285714284"/>
    <n v="26002.285714285714"/>
    <s v="MDR-TB"/>
    <s v="Treatment: MDR-TB"/>
    <x v="5"/>
  </r>
  <r>
    <n v="7"/>
    <x v="9"/>
    <x v="0"/>
    <x v="2"/>
    <x v="2"/>
    <s v="TMT"/>
    <s v="Local"/>
    <n v="16405.37142857143"/>
    <n v="16405.37142857143"/>
    <n v="32810.742857142861"/>
    <n v="17170.971428571429"/>
    <n v="17170.971428571429"/>
    <n v="17170.971428571429"/>
    <n v="17170.971428571429"/>
    <n v="68683.885714285716"/>
    <n v="17977.714285714286"/>
    <n v="17977.714285714286"/>
    <n v="35955.428571428572"/>
    <n v="137450.05714285714"/>
    <s v="MDR-TB"/>
    <s v="Treatment: MDR-TB"/>
    <x v="6"/>
  </r>
  <r>
    <n v="8"/>
    <x v="10"/>
    <x v="0"/>
    <x v="6"/>
    <x v="2"/>
    <s v="TMT"/>
    <s v="Local"/>
    <n v="990"/>
    <n v="990"/>
    <n v="1980"/>
    <n v="990"/>
    <n v="990"/>
    <n v="990"/>
    <n v="990"/>
    <n v="3960"/>
    <n v="990"/>
    <n v="990"/>
    <n v="1980"/>
    <n v="7920"/>
    <s v="MDR-TB"/>
    <s v="Treatment: MDR-TB"/>
    <x v="7"/>
  </r>
  <r>
    <n v="8"/>
    <x v="11"/>
    <x v="0"/>
    <x v="7"/>
    <x v="2"/>
    <s v="TMT"/>
    <s v="Local"/>
    <n v="480"/>
    <n v="480"/>
    <n v="960"/>
    <n v="480"/>
    <n v="480"/>
    <n v="480"/>
    <n v="480"/>
    <n v="1920"/>
    <n v="480"/>
    <n v="480"/>
    <n v="960"/>
    <n v="3840"/>
    <s v="MDR-TB"/>
    <s v="Treatment: MDR-TB"/>
    <x v="7"/>
  </r>
  <r>
    <n v="8"/>
    <x v="12"/>
    <x v="0"/>
    <x v="8"/>
    <x v="2"/>
    <s v="TMT"/>
    <s v="Local"/>
    <n v="577.57000000000005"/>
    <n v="577.57000000000005"/>
    <n v="1155.1400000000001"/>
    <n v="577.57000000000005"/>
    <n v="577.57000000000005"/>
    <n v="577.57000000000005"/>
    <n v="577.57000000000005"/>
    <n v="2310.2800000000002"/>
    <n v="577.57000000000005"/>
    <n v="577.57000000000005"/>
    <n v="1155.1400000000001"/>
    <n v="4620.5600000000004"/>
    <s v="MDR-TB"/>
    <s v="Treatment: MDR-TB"/>
    <x v="7"/>
  </r>
  <r>
    <n v="9"/>
    <x v="13"/>
    <x v="0"/>
    <x v="0"/>
    <x v="2"/>
    <s v="TMT"/>
    <s v="Local"/>
    <n v="1036"/>
    <n v="1036"/>
    <n v="2072"/>
    <n v="1036"/>
    <n v="1036"/>
    <n v="1036"/>
    <n v="1036"/>
    <n v="4144"/>
    <n v="1036"/>
    <n v="1036"/>
    <n v="2072"/>
    <n v="8288"/>
    <s v="MDR-TB"/>
    <s v="Treatment: MDR-TB"/>
    <x v="8"/>
  </r>
  <r>
    <n v="10"/>
    <x v="14"/>
    <x v="0"/>
    <x v="2"/>
    <x v="2"/>
    <s v="TMT"/>
    <s v="Local"/>
    <n v="22730.415428571432"/>
    <n v="22730.415428571432"/>
    <n v="45460.830857142864"/>
    <n v="24999.428571428572"/>
    <n v="24999.428571428572"/>
    <n v="24999.428571428572"/>
    <n v="24999.428571428572"/>
    <n v="99997.71428571429"/>
    <n v="27502.971428571425"/>
    <n v="27502.971428571425"/>
    <n v="55005.942857142851"/>
    <n v="200464.48800000001"/>
    <s v="MDR-TB"/>
    <s v="Treatment: MDR-TB"/>
    <x v="9"/>
  </r>
  <r>
    <n v="11"/>
    <x v="15"/>
    <x v="0"/>
    <x v="9"/>
    <x v="0"/>
    <s v="TMT"/>
    <s v="Local"/>
    <m/>
    <n v="7040.5714285714284"/>
    <n v="7040.5714285714284"/>
    <m/>
    <n v="3520.2857142857142"/>
    <n v="7040.5714285714284"/>
    <m/>
    <n v="10560.857142857143"/>
    <n v="3520.2857142857142"/>
    <m/>
    <n v="3520.2857142857142"/>
    <n v="21121.714285714286"/>
    <s v="HSS - Service delivery"/>
    <s v="Service organization and facility management"/>
    <x v="5"/>
  </r>
  <r>
    <n v="12"/>
    <x v="16"/>
    <x v="1"/>
    <x v="0"/>
    <x v="1"/>
    <s v="USD"/>
    <s v="Grant"/>
    <m/>
    <n v="3150"/>
    <n v="3150"/>
    <m/>
    <m/>
    <m/>
    <m/>
    <n v="0"/>
    <m/>
    <m/>
    <n v="0"/>
    <n v="3150"/>
    <s v="HSS - Policy and governance"/>
    <s v="Development and implementation of health legislation, stratgies and policies"/>
    <x v="0"/>
  </r>
  <r>
    <n v="12"/>
    <x v="17"/>
    <x v="1"/>
    <x v="1"/>
    <x v="1"/>
    <s v="USD"/>
    <s v="Grant"/>
    <m/>
    <n v="5000"/>
    <n v="5000"/>
    <m/>
    <m/>
    <m/>
    <m/>
    <n v="0"/>
    <m/>
    <m/>
    <n v="0"/>
    <n v="5000"/>
    <s v="HSS - Policy and governance"/>
    <s v="Development and implementation of health legislation, stratgies and policies"/>
    <x v="0"/>
  </r>
  <r>
    <n v="12"/>
    <x v="18"/>
    <x v="1"/>
    <x v="10"/>
    <x v="1"/>
    <s v="USD"/>
    <s v="Grant"/>
    <m/>
    <n v="500"/>
    <n v="500"/>
    <m/>
    <m/>
    <m/>
    <m/>
    <n v="0"/>
    <m/>
    <m/>
    <n v="0"/>
    <n v="500"/>
    <s v="HSS - Policy and governance"/>
    <s v="Development and implementation of health legislation, stratgies and policies"/>
    <x v="0"/>
  </r>
  <r>
    <n v="12"/>
    <x v="19"/>
    <x v="1"/>
    <x v="2"/>
    <x v="1"/>
    <s v="USD"/>
    <s v="Grant"/>
    <m/>
    <n v="1350"/>
    <n v="1350"/>
    <m/>
    <m/>
    <m/>
    <m/>
    <n v="0"/>
    <m/>
    <m/>
    <n v="0"/>
    <n v="1350"/>
    <s v="HSS - Policy and governance"/>
    <s v="Development and implementation of health legislation, stratgies and policies"/>
    <x v="0"/>
  </r>
  <r>
    <n v="12"/>
    <x v="20"/>
    <x v="1"/>
    <x v="3"/>
    <x v="1"/>
    <s v="USD"/>
    <s v="Grant"/>
    <m/>
    <n v="250"/>
    <n v="250"/>
    <m/>
    <m/>
    <m/>
    <m/>
    <n v="0"/>
    <m/>
    <m/>
    <n v="0"/>
    <n v="250"/>
    <s v="HSS - Policy and governance"/>
    <s v="Development and implementation of health legislation, stratgies and policies"/>
    <x v="0"/>
  </r>
  <r>
    <n v="13"/>
    <x v="21"/>
    <x v="1"/>
    <x v="0"/>
    <x v="0"/>
    <s v="USD"/>
    <s v="Grant"/>
    <n v="2850"/>
    <m/>
    <n v="2850"/>
    <m/>
    <m/>
    <m/>
    <m/>
    <n v="0"/>
    <m/>
    <m/>
    <n v="0"/>
    <n v="2850"/>
    <s v="HSS - Policy and governance"/>
    <s v="Development and implementation of health legislation, stratgies and policies"/>
    <x v="0"/>
  </r>
  <r>
    <n v="13"/>
    <x v="22"/>
    <x v="1"/>
    <x v="1"/>
    <x v="0"/>
    <s v="USD"/>
    <s v="Grant"/>
    <n v="2500"/>
    <n v="2500"/>
    <n v="5000"/>
    <m/>
    <m/>
    <m/>
    <m/>
    <n v="0"/>
    <m/>
    <m/>
    <n v="0"/>
    <n v="5000"/>
    <s v="HSS - Policy and governance"/>
    <s v="Development and implementation of health legislation, stratgies and policies"/>
    <x v="0"/>
  </r>
  <r>
    <n v="13"/>
    <x v="23"/>
    <x v="1"/>
    <x v="10"/>
    <x v="0"/>
    <s v="USD"/>
    <s v="Grant"/>
    <m/>
    <n v="750"/>
    <n v="750"/>
    <m/>
    <m/>
    <m/>
    <m/>
    <n v="0"/>
    <m/>
    <m/>
    <n v="0"/>
    <n v="750"/>
    <s v="HSS - Policy and governance"/>
    <s v="Development and implementation of health legislation, stratgies and policies"/>
    <x v="0"/>
  </r>
  <r>
    <n v="13"/>
    <x v="24"/>
    <x v="1"/>
    <x v="3"/>
    <x v="0"/>
    <s v="USD"/>
    <s v="Grant"/>
    <m/>
    <n v="1500"/>
    <n v="1500"/>
    <m/>
    <m/>
    <m/>
    <m/>
    <n v="0"/>
    <m/>
    <m/>
    <n v="0"/>
    <n v="1500"/>
    <s v="HSS - Policy and governance"/>
    <s v="Development and implementation of health legislation, stratgies and policies"/>
    <x v="0"/>
  </r>
  <r>
    <n v="14"/>
    <x v="25"/>
    <x v="2"/>
    <x v="10"/>
    <x v="1"/>
    <s v="TMT"/>
    <s v="Local"/>
    <n v="600"/>
    <n v="899.99999999999989"/>
    <n v="1500"/>
    <n v="899.99999999999989"/>
    <n v="899.99999999999989"/>
    <n v="899.99999999999989"/>
    <n v="899.99999999999989"/>
    <n v="3599.9999999999995"/>
    <n v="899.99999999999989"/>
    <n v="600"/>
    <n v="1500"/>
    <n v="6600"/>
    <s v="MDR-TB"/>
    <s v="Treatment: MDR-TB"/>
    <x v="0"/>
  </r>
  <r>
    <n v="15"/>
    <x v="26"/>
    <x v="3"/>
    <x v="0"/>
    <x v="0"/>
    <s v="USD"/>
    <s v="Grant"/>
    <m/>
    <m/>
    <n v="0"/>
    <m/>
    <n v="3282"/>
    <m/>
    <m/>
    <n v="3282"/>
    <m/>
    <n v="3282"/>
    <n v="3282"/>
    <n v="6564"/>
    <s v="HSS - Service delivery"/>
    <s v="Service organization and facility management"/>
    <x v="5"/>
  </r>
  <r>
    <n v="16"/>
    <x v="27"/>
    <x v="0"/>
    <x v="0"/>
    <x v="1"/>
    <s v="TMT"/>
    <s v="Local"/>
    <n v="2566"/>
    <n v="2566"/>
    <n v="5132"/>
    <n v="2566"/>
    <n v="2566"/>
    <n v="2566"/>
    <n v="2566"/>
    <n v="10264"/>
    <n v="2566"/>
    <n v="2566"/>
    <n v="5132"/>
    <n v="20528"/>
    <s v="HSS - Health information systems and M&amp;E"/>
    <s v="Routine reporting"/>
    <x v="8"/>
  </r>
  <r>
    <n v="17"/>
    <x v="28"/>
    <x v="0"/>
    <x v="2"/>
    <x v="0"/>
    <s v="USD"/>
    <s v="Grant"/>
    <n v="12000"/>
    <n v="12000"/>
    <n v="24000"/>
    <n v="8000"/>
    <n v="8000"/>
    <m/>
    <m/>
    <n v="16000"/>
    <m/>
    <m/>
    <n v="0"/>
    <n v="40000"/>
    <s v="HSS - Health information systems and M&amp;E"/>
    <s v="Routine reporting"/>
    <x v="0"/>
  </r>
  <r>
    <n v="18"/>
    <x v="29"/>
    <x v="0"/>
    <x v="6"/>
    <x v="1"/>
    <s v="TMT"/>
    <s v="Local"/>
    <n v="1200"/>
    <n v="1200"/>
    <n v="2400"/>
    <n v="1200"/>
    <n v="1200"/>
    <n v="1200"/>
    <n v="1200"/>
    <n v="4800"/>
    <n v="1200"/>
    <n v="1200"/>
    <n v="2400"/>
    <n v="9600"/>
    <s v="HSS - Health information systems and M&amp;E"/>
    <s v="Routine reporting"/>
    <x v="7"/>
  </r>
  <r>
    <n v="19"/>
    <x v="30"/>
    <x v="1"/>
    <x v="9"/>
    <x v="0"/>
    <s v="TMT"/>
    <s v="Local"/>
    <m/>
    <n v="4744.2857142857147"/>
    <n v="4744.2857142857147"/>
    <m/>
    <n v="4744.2857142857147"/>
    <n v="4744.2857142857147"/>
    <m/>
    <n v="9488.5714285714294"/>
    <n v="4744.2857142857147"/>
    <m/>
    <n v="4744.2857142857147"/>
    <n v="18977.142857142859"/>
    <s v="HSS - Policy and governance"/>
    <s v="Development and implementation of health legislation, stratgies and policies"/>
    <x v="5"/>
  </r>
  <r>
    <n v="20"/>
    <x v="31"/>
    <x v="4"/>
    <x v="11"/>
    <x v="1"/>
    <s v="USD"/>
    <s v="Grant"/>
    <n v="38214.972199999997"/>
    <n v="38214.972199999997"/>
    <n v="76429.944399999993"/>
    <n v="38214.972199999997"/>
    <n v="38214.972199999997"/>
    <n v="36353.172200000001"/>
    <n v="36353.172200000001"/>
    <n v="149136.28879999998"/>
    <n v="36353.172200000001"/>
    <n v="36353.172200000001"/>
    <n v="72706.344400000002"/>
    <n v="298272.57759999996"/>
    <s v="Program management"/>
    <s v="Grant management"/>
    <x v="9"/>
  </r>
  <r>
    <n v="21"/>
    <x v="32"/>
    <x v="4"/>
    <x v="0"/>
    <x v="1"/>
    <s v="TMT"/>
    <s v="Local"/>
    <n v="2724"/>
    <n v="2724"/>
    <n v="5448"/>
    <n v="2724"/>
    <n v="2724"/>
    <n v="2724"/>
    <n v="2724"/>
    <n v="10896"/>
    <n v="2724"/>
    <n v="2724"/>
    <n v="5448"/>
    <n v="21792"/>
    <s v="Program management"/>
    <s v="Grant management"/>
    <x v="8"/>
  </r>
  <r>
    <n v="22"/>
    <x v="33"/>
    <x v="4"/>
    <x v="7"/>
    <x v="1"/>
    <s v="USD"/>
    <s v="Grant"/>
    <n v="5802.3"/>
    <n v="5802.3"/>
    <n v="11604.6"/>
    <n v="5802.3"/>
    <n v="5802.3"/>
    <n v="5802.3"/>
    <n v="5802.3"/>
    <n v="23209.200000000001"/>
    <n v="5802.3"/>
    <n v="5802.3"/>
    <n v="11604.6"/>
    <n v="46418.400000000001"/>
    <s v="Program management"/>
    <s v="Grant management"/>
    <x v="7"/>
  </r>
  <r>
    <n v="22"/>
    <x v="34"/>
    <x v="4"/>
    <x v="8"/>
    <x v="1"/>
    <s v="USD"/>
    <s v="Grant"/>
    <n v="7056.3149999999996"/>
    <n v="7056.3149999999996"/>
    <n v="14112.63"/>
    <n v="7056.3149999999996"/>
    <n v="7056.3149999999996"/>
    <n v="7056.3149999999996"/>
    <n v="7056.3149999999996"/>
    <n v="28225.26"/>
    <n v="7056.3149999999996"/>
    <n v="7056.3149999999996"/>
    <n v="14112.63"/>
    <n v="56450.52"/>
    <s v="Program management"/>
    <s v="Grant management"/>
    <x v="7"/>
  </r>
  <r>
    <n v="22"/>
    <x v="35"/>
    <x v="4"/>
    <x v="12"/>
    <x v="1"/>
    <s v="USD"/>
    <s v="Grant"/>
    <n v="360"/>
    <n v="360"/>
    <n v="720"/>
    <n v="360"/>
    <n v="360"/>
    <n v="360"/>
    <n v="360"/>
    <n v="1440"/>
    <n v="360"/>
    <n v="360"/>
    <n v="720"/>
    <n v="2880"/>
    <s v="Program management"/>
    <s v="Grant management"/>
    <x v="7"/>
  </r>
  <r>
    <n v="22"/>
    <x v="36"/>
    <x v="4"/>
    <x v="13"/>
    <x v="1"/>
    <s v="USD"/>
    <s v="Grant"/>
    <n v="435"/>
    <n v="435"/>
    <n v="870"/>
    <n v="435"/>
    <n v="435"/>
    <n v="435"/>
    <n v="435"/>
    <n v="1740"/>
    <n v="435"/>
    <n v="435"/>
    <n v="870"/>
    <n v="3480"/>
    <s v="Program management"/>
    <s v="Grant management"/>
    <x v="7"/>
  </r>
  <r>
    <n v="22"/>
    <x v="37"/>
    <x v="4"/>
    <x v="6"/>
    <x v="1"/>
    <s v="USD"/>
    <s v="Grant"/>
    <n v="210"/>
    <n v="210"/>
    <n v="420"/>
    <n v="210"/>
    <n v="210"/>
    <n v="210"/>
    <n v="210"/>
    <n v="840"/>
    <n v="210"/>
    <n v="210"/>
    <n v="420"/>
    <n v="1680"/>
    <s v="Program management"/>
    <s v="Grant management"/>
    <x v="7"/>
  </r>
  <r>
    <n v="22"/>
    <x v="38"/>
    <x v="4"/>
    <x v="14"/>
    <x v="1"/>
    <s v="USD"/>
    <s v="Grant"/>
    <n v="4498.5"/>
    <n v="4498.5"/>
    <n v="8997"/>
    <n v="4498.5"/>
    <n v="4498.5"/>
    <n v="4423.5"/>
    <n v="4423.5"/>
    <n v="17844"/>
    <n v="4423.5"/>
    <n v="4423.5"/>
    <n v="8847"/>
    <n v="35688"/>
    <s v="Program management"/>
    <s v="Grant management"/>
    <x v="7"/>
  </r>
  <r>
    <n v="22"/>
    <x v="39"/>
    <x v="4"/>
    <x v="15"/>
    <x v="1"/>
    <s v="USD"/>
    <s v="Grant"/>
    <n v="900"/>
    <n v="900"/>
    <n v="1800"/>
    <n v="900"/>
    <n v="900"/>
    <n v="900"/>
    <n v="900"/>
    <n v="3600"/>
    <n v="900"/>
    <n v="900"/>
    <n v="1800"/>
    <n v="7200"/>
    <s v="Program management"/>
    <s v="Grant management"/>
    <x v="7"/>
  </r>
  <r>
    <n v="22"/>
    <x v="40"/>
    <x v="4"/>
    <x v="3"/>
    <x v="1"/>
    <s v="USD"/>
    <s v="Grant"/>
    <n v="300"/>
    <n v="300"/>
    <n v="600"/>
    <n v="300"/>
    <n v="300"/>
    <n v="300"/>
    <n v="300"/>
    <n v="1200"/>
    <n v="300"/>
    <n v="300"/>
    <n v="600"/>
    <n v="2400"/>
    <s v="Program management"/>
    <s v="Grant management"/>
    <x v="7"/>
  </r>
  <r>
    <n v="23"/>
    <x v="41"/>
    <x v="4"/>
    <x v="16"/>
    <x v="1"/>
    <s v="USD"/>
    <s v="Grant"/>
    <m/>
    <n v="85000"/>
    <n v="85000"/>
    <m/>
    <m/>
    <m/>
    <m/>
    <n v="0"/>
    <m/>
    <m/>
    <n v="0"/>
    <n v="85000"/>
    <s v="Program management"/>
    <s v="Grant management"/>
    <x v="10"/>
  </r>
  <r>
    <n v="24"/>
    <x v="42"/>
    <x v="4"/>
    <x v="2"/>
    <x v="0"/>
    <s v="USD"/>
    <s v="Grant"/>
    <n v="4982"/>
    <n v="4982"/>
    <n v="9964"/>
    <n v="4982"/>
    <n v="4982"/>
    <n v="4982"/>
    <n v="4982"/>
    <n v="19928"/>
    <n v="4982"/>
    <n v="4982"/>
    <n v="9964"/>
    <n v="39856"/>
    <s v="Program management"/>
    <s v="Grant management"/>
    <x v="9"/>
  </r>
  <r>
    <n v="25"/>
    <x v="43"/>
    <x v="4"/>
    <x v="2"/>
    <x v="0"/>
    <s v="USD"/>
    <s v="Grant"/>
    <n v="2107.2400000000002"/>
    <n v="3417.1800000000003"/>
    <n v="5524.42"/>
    <n v="908.74000000000012"/>
    <n v="2664.26"/>
    <n v="5486.3699662397485"/>
    <n v="634.74000000000012"/>
    <n v="9694.1099662397482"/>
    <n v="3727.2600000000007"/>
    <n v="4001.4800000000009"/>
    <n v="7728.7400000000016"/>
    <n v="22947.26996623975"/>
    <s v="Program management"/>
    <s v="Grant management"/>
    <x v="11"/>
  </r>
  <r>
    <n v="26"/>
    <x v="44"/>
    <x v="4"/>
    <x v="17"/>
    <x v="1"/>
    <s v="USD"/>
    <s v="Grant"/>
    <n v="18278.9807316275"/>
    <n v="77444.024129940764"/>
    <n v="95723.004861568261"/>
    <n v="27313.157998015591"/>
    <n v="13294.952604"/>
    <n v="32538.424073618873"/>
    <n v="63999.755158448621"/>
    <n v="137146.28983408309"/>
    <n v="37551.049625396066"/>
    <n v="14740.668804000003"/>
    <n v="52291.718429396067"/>
    <n v="285161.01312504738"/>
    <s v="Program management"/>
    <s v="Grant management"/>
    <x v="11"/>
  </r>
  <r>
    <n v="27"/>
    <x v="45"/>
    <x v="4"/>
    <x v="10"/>
    <x v="0"/>
    <s v="USD"/>
    <s v="Grant"/>
    <m/>
    <n v="15000"/>
    <n v="15000"/>
    <m/>
    <m/>
    <n v="15000"/>
    <m/>
    <n v="15000"/>
    <m/>
    <m/>
    <n v="0"/>
    <n v="30000"/>
    <s v="Program management"/>
    <s v="Policy, planning, coordination and management"/>
    <x v="12"/>
  </r>
  <r>
    <n v="28"/>
    <x v="46"/>
    <x v="3"/>
    <x v="9"/>
    <x v="0"/>
    <s v="TMT"/>
    <s v="Local"/>
    <n v="3985.7142857142858"/>
    <m/>
    <n v="3985.7142857142858"/>
    <m/>
    <m/>
    <n v="3985.7142857142858"/>
    <m/>
    <n v="3985.7142857142858"/>
    <m/>
    <m/>
    <n v="0"/>
    <n v="7971.4285714285716"/>
    <s v="HSS - Service delivery"/>
    <s v="Service organization and facility management"/>
    <x v="5"/>
  </r>
  <r>
    <n v="29"/>
    <x v="47"/>
    <x v="0"/>
    <x v="1"/>
    <x v="0"/>
    <s v="USD"/>
    <s v="Grant"/>
    <m/>
    <m/>
    <n v="0"/>
    <m/>
    <m/>
    <m/>
    <m/>
    <n v="0"/>
    <n v="40000"/>
    <n v="40000"/>
    <n v="80000"/>
    <n v="80000"/>
    <s v="HSS - Health information systems and M&amp;E"/>
    <s v="Analysis, review and transparency"/>
    <x v="0"/>
  </r>
  <r>
    <n v="30"/>
    <x v="48"/>
    <x v="0"/>
    <x v="2"/>
    <x v="0"/>
    <s v="USD"/>
    <s v="Grant"/>
    <m/>
    <m/>
    <n v="0"/>
    <m/>
    <m/>
    <n v="42929.412374853498"/>
    <m/>
    <n v="42929.412374853498"/>
    <m/>
    <m/>
    <n v="0"/>
    <n v="42929.412374853498"/>
    <s v="HSS - Health information systems and M&amp;E"/>
    <s v="Surveys"/>
    <x v="8"/>
  </r>
  <r>
    <n v="31"/>
    <x v="49"/>
    <x v="3"/>
    <x v="9"/>
    <x v="0"/>
    <s v="TMT"/>
    <s v="Local"/>
    <n v="4085.7142857142858"/>
    <m/>
    <n v="4085.7142857142858"/>
    <m/>
    <m/>
    <m/>
    <n v="4085.7142857142858"/>
    <n v="4085.7142857142858"/>
    <m/>
    <m/>
    <n v="0"/>
    <n v="8171.4285714285716"/>
    <s v="HSS - Service delivery"/>
    <s v="Service organization and facility management"/>
    <x v="5"/>
  </r>
  <r>
    <n v="32"/>
    <x v="50"/>
    <x v="4"/>
    <x v="9"/>
    <x v="1"/>
    <s v="TMT"/>
    <s v="Local"/>
    <n v="2452.8571428571427"/>
    <n v="2452.8571428571427"/>
    <n v="4905.7142857142853"/>
    <m/>
    <m/>
    <n v="2452.8571428571427"/>
    <n v="2452.8571428571427"/>
    <n v="4905.7142857142853"/>
    <m/>
    <m/>
    <n v="0"/>
    <n v="9811.4285714285706"/>
    <s v="Program management"/>
    <s v="Other"/>
    <x v="5"/>
  </r>
  <r>
    <n v="33"/>
    <x v="51"/>
    <x v="2"/>
    <x v="0"/>
    <x v="1"/>
    <s v="USD"/>
    <s v="Grant"/>
    <n v="4865"/>
    <m/>
    <n v="4865"/>
    <m/>
    <m/>
    <m/>
    <m/>
    <n v="0"/>
    <m/>
    <m/>
    <n v="0"/>
    <n v="4865"/>
    <s v="MDR-TB"/>
    <s v="Treatment: MDR-TB"/>
    <x v="5"/>
  </r>
  <r>
    <n v="33"/>
    <x v="52"/>
    <x v="2"/>
    <x v="1"/>
    <x v="1"/>
    <s v="USD"/>
    <s v="Grant"/>
    <n v="1000"/>
    <m/>
    <n v="1000"/>
    <m/>
    <m/>
    <m/>
    <m/>
    <n v="0"/>
    <m/>
    <m/>
    <n v="0"/>
    <n v="1000"/>
    <s v="MDR-TB"/>
    <s v="Treatment: MDR-TB"/>
    <x v="5"/>
  </r>
  <r>
    <n v="34"/>
    <x v="53"/>
    <x v="2"/>
    <x v="5"/>
    <x v="1"/>
    <s v="USD"/>
    <s v="Grant"/>
    <m/>
    <m/>
    <n v="0"/>
    <n v="165944.81679999997"/>
    <m/>
    <n v="164968.71679999997"/>
    <m/>
    <n v="330913.53359999997"/>
    <n v="249807.54456000001"/>
    <m/>
    <n v="249807.54456000001"/>
    <n v="580721.07816000003"/>
    <s v="MDR-TB"/>
    <s v="Case detection and diagnosis: MDR-TB"/>
    <x v="13"/>
  </r>
  <r>
    <n v="35"/>
    <x v="54"/>
    <x v="2"/>
    <x v="5"/>
    <x v="1"/>
    <s v="USD"/>
    <s v="Grant"/>
    <m/>
    <n v="5148"/>
    <n v="5148"/>
    <n v="5500.5199999999986"/>
    <m/>
    <n v="5337.91"/>
    <m/>
    <n v="10838.429999999998"/>
    <n v="7586.900999999998"/>
    <m/>
    <n v="7586.900999999998"/>
    <n v="23573.330999999998"/>
    <s v="MDR-TB"/>
    <s v="Case detection and diagnosis: MDR-TB"/>
    <x v="14"/>
  </r>
  <r>
    <n v="36"/>
    <x v="55"/>
    <x v="2"/>
    <x v="2"/>
    <x v="1"/>
    <s v="USD"/>
    <s v="Grant"/>
    <n v="46000"/>
    <m/>
    <n v="46000"/>
    <m/>
    <m/>
    <n v="24000"/>
    <m/>
    <n v="24000"/>
    <m/>
    <m/>
    <n v="0"/>
    <n v="70000"/>
    <s v="MDR-TB"/>
    <s v="Case detection and diagnosis: MDR-TB"/>
    <x v="15"/>
  </r>
  <r>
    <n v="37"/>
    <x v="56"/>
    <x v="2"/>
    <x v="18"/>
    <x v="1"/>
    <s v="USD"/>
    <s v="Grant"/>
    <n v="2700"/>
    <m/>
    <n v="2700"/>
    <m/>
    <m/>
    <n v="2700"/>
    <m/>
    <n v="2700"/>
    <m/>
    <m/>
    <n v="0"/>
    <n v="5400"/>
    <s v="MDR-TB"/>
    <s v="Case detection and diagnosis: MDR-TB"/>
    <x v="16"/>
  </r>
  <r>
    <n v="38"/>
    <x v="57"/>
    <x v="2"/>
    <x v="18"/>
    <x v="1"/>
    <s v="USD"/>
    <s v="Grant"/>
    <n v="1949.3871763899999"/>
    <m/>
    <n v="1949.3871763899999"/>
    <n v="43253.862744222744"/>
    <m/>
    <n v="30577.768310604966"/>
    <m/>
    <n v="73831.631054827711"/>
    <n v="44803.78617422939"/>
    <m/>
    <n v="44803.78617422939"/>
    <n v="120584.8044054471"/>
    <s v="MDR-TB"/>
    <s v="Case detection and diagnosis: MDR-TB"/>
    <x v="17"/>
  </r>
  <r>
    <n v="39"/>
    <x v="58"/>
    <x v="2"/>
    <x v="5"/>
    <x v="1"/>
    <s v="USD"/>
    <s v="Grant"/>
    <m/>
    <n v="696606.63866880001"/>
    <n v="696606.63866880001"/>
    <m/>
    <m/>
    <m/>
    <n v="661802.35289440001"/>
    <n v="661802.35289440001"/>
    <m/>
    <m/>
    <n v="0"/>
    <n v="1358408.9915632"/>
    <s v="MDR-TB"/>
    <s v="Treatment: MDR-TB"/>
    <x v="18"/>
  </r>
  <r>
    <n v="40"/>
    <x v="59"/>
    <x v="2"/>
    <x v="5"/>
    <x v="1"/>
    <s v="USD"/>
    <s v="Grant"/>
    <m/>
    <m/>
    <n v="0"/>
    <n v="9839.254656000001"/>
    <m/>
    <n v="3363.0464000000002"/>
    <n v="3817.6151999999993"/>
    <n v="17019.916256"/>
    <m/>
    <m/>
    <n v="0"/>
    <n v="17019.916256"/>
    <s v="MDR-TB"/>
    <s v="Treatment: MDR-TB"/>
    <x v="14"/>
  </r>
  <r>
    <n v="41"/>
    <x v="60"/>
    <x v="2"/>
    <x v="5"/>
    <x v="1"/>
    <s v="USD"/>
    <s v="Grant"/>
    <n v="4910.1000000000004"/>
    <m/>
    <n v="4910.1000000000004"/>
    <m/>
    <m/>
    <m/>
    <m/>
    <n v="0"/>
    <m/>
    <m/>
    <n v="0"/>
    <n v="4910.1000000000004"/>
    <s v="MDR-TB"/>
    <s v="Treatment: MDR-TB"/>
    <x v="14"/>
  </r>
  <r>
    <n v="42"/>
    <x v="61"/>
    <x v="2"/>
    <x v="18"/>
    <x v="1"/>
    <s v="USD"/>
    <s v="Grant"/>
    <m/>
    <n v="31159.5435196416"/>
    <n v="31159.5435196416"/>
    <m/>
    <m/>
    <m/>
    <n v="28846.986608764804"/>
    <n v="28846.986608764804"/>
    <m/>
    <m/>
    <n v="0"/>
    <n v="60006.530128406404"/>
    <s v="MDR-TB"/>
    <s v="Treatment: MDR-TB"/>
    <x v="19"/>
  </r>
  <r>
    <n v="43"/>
    <x v="62"/>
    <x v="2"/>
    <x v="18"/>
    <x v="1"/>
    <s v="USD"/>
    <s v="Grant"/>
    <m/>
    <n v="53416.360319385596"/>
    <n v="53416.360319385596"/>
    <m/>
    <m/>
    <m/>
    <n v="49451.977043596802"/>
    <n v="49451.977043596802"/>
    <m/>
    <m/>
    <n v="0"/>
    <n v="102868.33736298239"/>
    <s v="MDR-TB"/>
    <s v="Treatment: MDR-TB"/>
    <x v="20"/>
  </r>
  <r>
    <n v="44"/>
    <x v="63"/>
    <x v="2"/>
    <x v="18"/>
    <x v="1"/>
    <s v="USD"/>
    <s v="Grant"/>
    <m/>
    <n v="2700"/>
    <n v="2700"/>
    <m/>
    <m/>
    <m/>
    <n v="2700"/>
    <n v="2700"/>
    <m/>
    <m/>
    <n v="0"/>
    <n v="5400"/>
    <s v="MDR-TB"/>
    <s v="Treatment: MDR-TB"/>
    <x v="16"/>
  </r>
  <r>
    <n v="45"/>
    <x v="64"/>
    <x v="2"/>
    <x v="2"/>
    <x v="1"/>
    <s v="USD"/>
    <s v="Grant"/>
    <m/>
    <n v="8902.7267198976006"/>
    <n v="8902.7267198976006"/>
    <m/>
    <m/>
    <m/>
    <n v="8241.9961739327991"/>
    <n v="8241.9961739327991"/>
    <m/>
    <m/>
    <n v="0"/>
    <n v="17144.7228938304"/>
    <s v="MDR-TB"/>
    <s v="Treatment: MDR-TB"/>
    <x v="2"/>
  </r>
  <r>
    <n v="46"/>
    <x v="65"/>
    <x v="2"/>
    <x v="18"/>
    <x v="1"/>
    <s v="USD"/>
    <s v="Grant"/>
    <n v="7767.2449325742509"/>
    <m/>
    <n v="7767.2449325742509"/>
    <m/>
    <m/>
    <m/>
    <m/>
    <n v="0"/>
    <m/>
    <m/>
    <n v="0"/>
    <n v="7767.2449325742509"/>
    <s v="MDR-TB"/>
    <s v="Treatment: MDR-TB"/>
    <x v="17"/>
  </r>
  <r>
    <n v="47"/>
    <x v="66"/>
    <x v="2"/>
    <x v="4"/>
    <x v="1"/>
    <s v="USD"/>
    <s v="Grant"/>
    <n v="798119.04550000012"/>
    <m/>
    <n v="798119.04550000012"/>
    <m/>
    <m/>
    <m/>
    <m/>
    <n v="0"/>
    <m/>
    <m/>
    <n v="0"/>
    <n v="798119.04550000012"/>
    <s v="MDR-TB"/>
    <s v="Treatment: MDR-TB"/>
    <x v="18"/>
  </r>
  <r>
    <n v="48"/>
    <x v="67"/>
    <x v="2"/>
    <x v="4"/>
    <x v="1"/>
    <s v="USD"/>
    <s v="Grant"/>
    <n v="126980.09930000002"/>
    <m/>
    <n v="126980.09930000002"/>
    <m/>
    <m/>
    <m/>
    <m/>
    <n v="0"/>
    <m/>
    <m/>
    <n v="0"/>
    <n v="126980.09930000002"/>
    <s v="MDR-TB"/>
    <s v="Case detection and diagnosis: MDR-TB"/>
    <x v="13"/>
  </r>
  <r>
    <n v="49"/>
    <x v="68"/>
    <x v="3"/>
    <x v="9"/>
    <x v="0"/>
    <s v="TMT"/>
    <s v="Local"/>
    <m/>
    <m/>
    <n v="0"/>
    <m/>
    <n v="4744.2857142857147"/>
    <m/>
    <m/>
    <n v="4744.2857142857147"/>
    <m/>
    <m/>
    <n v="0"/>
    <n v="4744.2857142857147"/>
    <s v="HSS - Service delivery"/>
    <s v="Service organization and facility management"/>
    <x v="5"/>
  </r>
  <r>
    <m/>
    <x v="69"/>
    <x v="5"/>
    <x v="4"/>
    <x v="3"/>
    <m/>
    <m/>
    <n v="1204506.4216977349"/>
    <n v="1183787.2259862369"/>
    <n v="2388293.6476839716"/>
    <n v="417501.12939823832"/>
    <n v="203222.84694685711"/>
    <n v="497373.0536967456"/>
    <n v="978281.97170771449"/>
    <n v="2096379.0017495558"/>
    <n v="573994.61570248252"/>
    <n v="225321.65171828575"/>
    <n v="799316.26742076816"/>
    <n v="5283988.9168542949"/>
    <m/>
    <m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multipleFieldFilters="0">
  <location ref="A3:H78" firstHeaderRow="0" firstDataRow="1" firstDataCol="4"/>
  <pivotFields count="22">
    <pivotField compact="0" outline="0" showAll="0"/>
    <pivotField axis="axisRow" compact="0" outline="0" showAll="0" defaultSubtotal="0">
      <items count="70">
        <item x="5"/>
        <item x="68"/>
        <item x="15"/>
        <item x="30"/>
        <item x="26"/>
        <item x="7"/>
        <item x="8"/>
        <item x="54"/>
        <item x="4"/>
        <item x="0"/>
        <item x="1"/>
        <item x="2"/>
        <item x="62"/>
        <item x="69"/>
        <item x="31"/>
        <item x="45"/>
        <item x="6"/>
        <item x="63"/>
        <item x="56"/>
        <item x="52"/>
        <item x="51"/>
        <item x="28"/>
        <item x="53"/>
        <item x="25"/>
        <item x="55"/>
        <item x="32"/>
        <item x="48"/>
        <item x="39"/>
        <item x="33"/>
        <item x="38"/>
        <item x="35"/>
        <item x="34"/>
        <item x="37"/>
        <item x="40"/>
        <item x="36"/>
        <item x="29"/>
        <item x="12"/>
        <item x="14"/>
        <item x="11"/>
        <item x="13"/>
        <item x="10"/>
        <item x="65"/>
        <item x="57"/>
        <item x="61"/>
        <item x="60"/>
        <item x="58"/>
        <item x="59"/>
        <item x="64"/>
        <item x="67"/>
        <item x="22"/>
        <item x="23"/>
        <item x="24"/>
        <item x="21"/>
        <item x="66"/>
        <item x="27"/>
        <item x="17"/>
        <item x="18"/>
        <item x="19"/>
        <item x="20"/>
        <item x="16"/>
        <item x="49"/>
        <item x="46"/>
        <item x="50"/>
        <item x="9"/>
        <item x="44"/>
        <item x="41"/>
        <item x="3"/>
        <item x="43"/>
        <item x="47"/>
        <item x="42"/>
      </items>
    </pivotField>
    <pivotField axis="axisRow" compact="0" outline="0" showAll="0">
      <items count="7">
        <item x="0"/>
        <item x="1"/>
        <item x="2"/>
        <item x="3"/>
        <item x="4"/>
        <item h="1" x="5"/>
        <item t="default"/>
      </items>
    </pivotField>
    <pivotField axis="axisRow" compact="0" outline="0" showAll="0" defaultSubtotal="0">
      <items count="19">
        <item x="1"/>
        <item x="10"/>
        <item x="11"/>
        <item x="0"/>
        <item x="2"/>
        <item x="5"/>
        <item x="7"/>
        <item x="6"/>
        <item x="8"/>
        <item x="12"/>
        <item x="13"/>
        <item x="14"/>
        <item x="16"/>
        <item x="3"/>
        <item x="15"/>
        <item x="18"/>
        <item x="17"/>
        <item x="9"/>
        <item x="4"/>
      </items>
    </pivotField>
    <pivotField axis="axisRow" compact="0" outline="0" showAll="0" defaultSubtotal="0">
      <items count="6">
        <item m="1" x="5"/>
        <item x="1"/>
        <item m="1" x="4"/>
        <item x="3"/>
        <item x="0"/>
        <item x="2"/>
      </items>
    </pivotField>
    <pivotField compact="0" outline="0" showAll="0"/>
    <pivotField compact="0" outline="0" showAll="0"/>
    <pivotField compact="0" outline="0" showAll="0"/>
    <pivotField compact="0" outline="0" showAll="0"/>
    <pivotField dataField="1" compact="0" numFmtId="4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numFmtId="4" outline="0" showAll="0"/>
    <pivotField compact="0" outline="0" showAll="0"/>
    <pivotField compact="0" outline="0" showAll="0"/>
    <pivotField dataField="1" compact="0" numFmtId="4" outline="0" showAll="0"/>
    <pivotField dataField="1" compact="0" numFmtId="4" outline="0" showAll="0"/>
    <pivotField compact="0" outline="0" showAll="0"/>
    <pivotField compact="0" outline="0" showAll="0"/>
    <pivotField compact="0" outline="0" showAll="0">
      <items count="22">
        <item x="9"/>
        <item x="7"/>
        <item x="11"/>
        <item x="4"/>
        <item x="5"/>
        <item x="8"/>
        <item x="12"/>
        <item x="6"/>
        <item x="3"/>
        <item x="0"/>
        <item x="10"/>
        <item x="18"/>
        <item x="13"/>
        <item x="14"/>
        <item x="15"/>
        <item x="19"/>
        <item x="20"/>
        <item x="16"/>
        <item x="2"/>
        <item x="17"/>
        <item x="1"/>
        <item t="default"/>
      </items>
    </pivotField>
  </pivotFields>
  <rowFields count="4">
    <field x="2"/>
    <field x="1"/>
    <field x="4"/>
    <field x="3"/>
  </rowFields>
  <rowItems count="75">
    <i>
      <x/>
      <x/>
      <x v="1"/>
      <x v="18"/>
    </i>
    <i r="1">
      <x v="2"/>
      <x v="4"/>
      <x v="17"/>
    </i>
    <i r="1">
      <x v="5"/>
      <x v="5"/>
      <x v="7"/>
    </i>
    <i r="1">
      <x v="6"/>
      <x v="5"/>
      <x v="5"/>
    </i>
    <i r="1">
      <x v="8"/>
      <x v="1"/>
      <x v="4"/>
    </i>
    <i r="1">
      <x v="9"/>
      <x v="4"/>
      <x v="3"/>
    </i>
    <i r="1">
      <x v="10"/>
      <x v="4"/>
      <x/>
    </i>
    <i r="1">
      <x v="11"/>
      <x v="4"/>
      <x v="4"/>
    </i>
    <i r="1">
      <x v="16"/>
      <x v="5"/>
      <x v="5"/>
    </i>
    <i r="1">
      <x v="21"/>
      <x v="4"/>
      <x v="4"/>
    </i>
    <i r="1">
      <x v="26"/>
      <x v="4"/>
      <x v="4"/>
    </i>
    <i r="1">
      <x v="35"/>
      <x v="1"/>
      <x v="7"/>
    </i>
    <i r="1">
      <x v="36"/>
      <x v="5"/>
      <x v="8"/>
    </i>
    <i r="1">
      <x v="37"/>
      <x v="5"/>
      <x v="4"/>
    </i>
    <i r="1">
      <x v="38"/>
      <x v="5"/>
      <x v="6"/>
    </i>
    <i r="1">
      <x v="39"/>
      <x v="5"/>
      <x v="3"/>
    </i>
    <i r="1">
      <x v="40"/>
      <x v="5"/>
      <x v="7"/>
    </i>
    <i r="1">
      <x v="54"/>
      <x v="1"/>
      <x v="3"/>
    </i>
    <i r="1">
      <x v="63"/>
      <x v="5"/>
      <x v="4"/>
    </i>
    <i r="1">
      <x v="68"/>
      <x v="4"/>
      <x/>
    </i>
    <i t="default">
      <x/>
    </i>
    <i>
      <x v="1"/>
      <x v="3"/>
      <x v="4"/>
      <x v="17"/>
    </i>
    <i r="1">
      <x v="49"/>
      <x v="4"/>
      <x/>
    </i>
    <i r="1">
      <x v="50"/>
      <x v="4"/>
      <x v="1"/>
    </i>
    <i r="1">
      <x v="51"/>
      <x v="4"/>
      <x v="13"/>
    </i>
    <i r="1">
      <x v="52"/>
      <x v="4"/>
      <x v="3"/>
    </i>
    <i r="1">
      <x v="55"/>
      <x v="1"/>
      <x/>
    </i>
    <i r="1">
      <x v="56"/>
      <x v="1"/>
      <x v="1"/>
    </i>
    <i r="1">
      <x v="57"/>
      <x v="1"/>
      <x v="4"/>
    </i>
    <i r="1">
      <x v="58"/>
      <x v="1"/>
      <x v="13"/>
    </i>
    <i r="1">
      <x v="59"/>
      <x v="1"/>
      <x v="3"/>
    </i>
    <i r="1">
      <x v="66"/>
      <x v="1"/>
      <x v="13"/>
    </i>
    <i t="default">
      <x v="1"/>
    </i>
    <i>
      <x v="2"/>
      <x v="7"/>
      <x v="1"/>
      <x v="5"/>
    </i>
    <i r="1">
      <x v="12"/>
      <x v="1"/>
      <x v="15"/>
    </i>
    <i r="1">
      <x v="17"/>
      <x v="1"/>
      <x v="15"/>
    </i>
    <i r="1">
      <x v="18"/>
      <x v="1"/>
      <x v="15"/>
    </i>
    <i r="1">
      <x v="19"/>
      <x v="1"/>
      <x/>
    </i>
    <i r="1">
      <x v="20"/>
      <x v="1"/>
      <x v="3"/>
    </i>
    <i r="1">
      <x v="22"/>
      <x v="1"/>
      <x v="5"/>
    </i>
    <i r="1">
      <x v="23"/>
      <x v="1"/>
      <x v="1"/>
    </i>
    <i r="1">
      <x v="24"/>
      <x v="1"/>
      <x v="4"/>
    </i>
    <i r="1">
      <x v="41"/>
      <x v="1"/>
      <x v="15"/>
    </i>
    <i r="1">
      <x v="42"/>
      <x v="1"/>
      <x v="15"/>
    </i>
    <i r="1">
      <x v="43"/>
      <x v="1"/>
      <x v="15"/>
    </i>
    <i r="1">
      <x v="44"/>
      <x v="1"/>
      <x v="5"/>
    </i>
    <i r="1">
      <x v="45"/>
      <x v="1"/>
      <x v="5"/>
    </i>
    <i r="1">
      <x v="46"/>
      <x v="1"/>
      <x v="5"/>
    </i>
    <i r="1">
      <x v="47"/>
      <x v="1"/>
      <x v="4"/>
    </i>
    <i r="1">
      <x v="48"/>
      <x v="1"/>
      <x v="18"/>
    </i>
    <i r="1">
      <x v="53"/>
      <x v="1"/>
      <x v="18"/>
    </i>
    <i t="default">
      <x v="2"/>
    </i>
    <i>
      <x v="3"/>
      <x v="1"/>
      <x v="4"/>
      <x v="17"/>
    </i>
    <i r="1">
      <x v="4"/>
      <x v="4"/>
      <x v="3"/>
    </i>
    <i r="1">
      <x v="60"/>
      <x v="4"/>
      <x v="17"/>
    </i>
    <i r="1">
      <x v="61"/>
      <x v="4"/>
      <x v="17"/>
    </i>
    <i t="default">
      <x v="3"/>
    </i>
    <i>
      <x v="4"/>
      <x v="14"/>
      <x v="1"/>
      <x v="2"/>
    </i>
    <i r="1">
      <x v="15"/>
      <x v="4"/>
      <x v="1"/>
    </i>
    <i r="1">
      <x v="25"/>
      <x v="1"/>
      <x v="3"/>
    </i>
    <i r="1">
      <x v="27"/>
      <x v="1"/>
      <x v="14"/>
    </i>
    <i r="1">
      <x v="28"/>
      <x v="1"/>
      <x v="6"/>
    </i>
    <i r="1">
      <x v="29"/>
      <x v="1"/>
      <x v="11"/>
    </i>
    <i r="1">
      <x v="30"/>
      <x v="1"/>
      <x v="9"/>
    </i>
    <i r="1">
      <x v="31"/>
      <x v="1"/>
      <x v="8"/>
    </i>
    <i r="1">
      <x v="32"/>
      <x v="1"/>
      <x v="7"/>
    </i>
    <i r="1">
      <x v="33"/>
      <x v="1"/>
      <x v="13"/>
    </i>
    <i r="1">
      <x v="34"/>
      <x v="1"/>
      <x v="10"/>
    </i>
    <i r="1">
      <x v="62"/>
      <x v="1"/>
      <x v="17"/>
    </i>
    <i r="1">
      <x v="64"/>
      <x v="1"/>
      <x v="16"/>
    </i>
    <i r="1">
      <x v="65"/>
      <x v="1"/>
      <x v="12"/>
    </i>
    <i r="1">
      <x v="67"/>
      <x v="4"/>
      <x v="4"/>
    </i>
    <i r="1">
      <x v="69"/>
      <x v="4"/>
      <x v="4"/>
    </i>
    <i t="default"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Y1 Total" fld="9" baseField="0" baseItem="0" numFmtId="3"/>
    <dataField name="Sum of Y2 Total" fld="14" baseField="0" baseItem="0" numFmtId="3"/>
    <dataField name="Sum of Y3 Total" fld="17" baseField="0" baseItem="0" numFmtId="3"/>
    <dataField name="Sum of Y1-3 Total" fld="18" baseField="0" baseItem="0" numFmtId="3"/>
  </dataFields>
  <formats count="5">
    <format dxfId="4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3">
      <pivotArea outline="0" collapsedLevelsAreSubtotals="1" fieldPosition="0">
        <references count="5">
          <reference field="4294967294" count="1" selected="0">
            <x v="1"/>
          </reference>
          <reference field="1" count="20" selected="0">
            <x v="0"/>
            <x v="2"/>
            <x v="5"/>
            <x v="6"/>
            <x v="8"/>
            <x v="9"/>
            <x v="10"/>
            <x v="11"/>
            <x v="16"/>
            <x v="21"/>
            <x v="26"/>
            <x v="35"/>
            <x v="36"/>
            <x v="37"/>
            <x v="38"/>
            <x v="39"/>
            <x v="40"/>
            <x v="54"/>
            <x v="63"/>
            <x v="68"/>
          </reference>
          <reference field="2" count="1" selected="0">
            <x v="0"/>
          </reference>
          <reference field="3" count="9" selected="0">
            <x v="0"/>
            <x v="3"/>
            <x v="4"/>
            <x v="5"/>
            <x v="6"/>
            <x v="7"/>
            <x v="8"/>
            <x v="17"/>
            <x v="18"/>
          </reference>
          <reference field="4" count="3" selected="0">
            <x v="1"/>
            <x v="4"/>
            <x v="5"/>
          </reference>
        </references>
      </pivotArea>
    </format>
    <format dxfId="2">
      <pivotArea outline="0" fieldPosition="0">
        <references count="1">
          <reference field="4294967294" count="1">
            <x v="1"/>
          </reference>
        </references>
      </pivotArea>
    </format>
    <format dxfId="1">
      <pivotArea outline="0" fieldPosition="0">
        <references count="1">
          <reference field="4294967294" count="1">
            <x v="2"/>
          </reference>
        </references>
      </pivotArea>
    </format>
    <format dxfId="0">
      <pivotArea outline="0" fieldPosition="0">
        <references count="1">
          <reference field="4294967294" count="1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multipleFieldFilters="0">
  <location ref="A3:C24" firstHeaderRow="1" firstDataRow="1" firstDataCol="2"/>
  <pivotFields count="22">
    <pivotField compact="0" outline="0" showAll="0"/>
    <pivotField compact="0" outline="0" showAll="0"/>
    <pivotField compact="0" outline="0" showAll="0"/>
    <pivotField axis="axisRow" compact="0" outline="0" showAll="0" defaultSubtotal="0">
      <items count="19">
        <item x="1"/>
        <item x="10"/>
        <item x="11"/>
        <item x="0"/>
        <item x="2"/>
        <item x="5"/>
        <item x="7"/>
        <item x="6"/>
        <item x="8"/>
        <item x="12"/>
        <item x="13"/>
        <item x="14"/>
        <item x="16"/>
        <item x="3"/>
        <item x="15"/>
        <item x="18"/>
        <item x="17"/>
        <item x="9"/>
        <item x="4"/>
      </items>
    </pivotField>
    <pivotField axis="axisRow" compact="0" outline="0" showAll="0">
      <items count="7">
        <item m="1" x="5"/>
        <item x="1"/>
        <item m="1" x="4"/>
        <item h="1" x="3"/>
        <item h="1" x="0"/>
        <item h="1" x="2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dataField="1" compact="0" numFmtId="4" outline="0" showAll="0"/>
    <pivotField compact="0" outline="0" showAll="0"/>
    <pivotField compact="0" outline="0" showAll="0"/>
    <pivotField compact="0" outline="0" showAll="0"/>
    <pivotField compact="0" outline="0" showAll="0"/>
    <pivotField compact="0" numFmtId="4" outline="0" showAll="0"/>
    <pivotField compact="0" outline="0" showAll="0"/>
    <pivotField compact="0" outline="0" showAll="0"/>
    <pivotField compact="0" numFmtId="4" outline="0" showAll="0"/>
    <pivotField compact="0" numFmtId="4" outline="0" showAll="0"/>
    <pivotField compact="0" outline="0" showAll="0"/>
    <pivotField compact="0" outline="0" showAll="0"/>
    <pivotField compact="0" outline="0" showAll="0"/>
  </pivotFields>
  <rowFields count="2">
    <field x="4"/>
    <field x="3"/>
  </rowFields>
  <rowItems count="21"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t="default">
      <x v="1"/>
    </i>
    <i t="grand">
      <x/>
    </i>
  </rowItems>
  <colItems count="1">
    <i/>
  </colItems>
  <dataFields count="1">
    <dataField name="Sum of Y1 Total" fld="9" baseField="0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78"/>
  <sheetViews>
    <sheetView topLeftCell="A46" workbookViewId="0">
      <selection activeCell="H55" sqref="H55"/>
    </sheetView>
  </sheetViews>
  <sheetFormatPr defaultRowHeight="15"/>
  <cols>
    <col min="1" max="1" width="13.140625" customWidth="1"/>
    <col min="2" max="2" width="35.42578125" customWidth="1"/>
    <col min="3" max="3" width="6.140625" customWidth="1"/>
    <col min="4" max="4" width="15.42578125" customWidth="1"/>
    <col min="5" max="5" width="14.7109375" customWidth="1"/>
    <col min="6" max="7" width="14.7109375" bestFit="1" customWidth="1"/>
    <col min="8" max="8" width="16.42578125" customWidth="1"/>
    <col min="9" max="9" width="16.42578125" bestFit="1" customWidth="1"/>
  </cols>
  <sheetData>
    <row r="3" spans="1:8">
      <c r="A3" s="8" t="s">
        <v>131</v>
      </c>
      <c r="B3" s="8" t="s">
        <v>86</v>
      </c>
      <c r="C3" s="8" t="s">
        <v>87</v>
      </c>
      <c r="D3" s="8" t="s">
        <v>89</v>
      </c>
      <c r="E3" t="s">
        <v>135</v>
      </c>
      <c r="F3" t="s">
        <v>137</v>
      </c>
      <c r="G3" t="s">
        <v>138</v>
      </c>
      <c r="H3" t="s">
        <v>150</v>
      </c>
    </row>
    <row r="4" spans="1:8">
      <c r="A4" t="s">
        <v>132</v>
      </c>
      <c r="B4" t="s">
        <v>14</v>
      </c>
      <c r="C4" t="s">
        <v>8</v>
      </c>
      <c r="D4" t="s">
        <v>133</v>
      </c>
      <c r="E4" s="9">
        <v>50000</v>
      </c>
      <c r="F4" s="9">
        <v>0</v>
      </c>
      <c r="G4" s="9">
        <v>25000</v>
      </c>
      <c r="H4" s="9">
        <v>75000</v>
      </c>
    </row>
    <row r="5" spans="1:8">
      <c r="B5" t="s">
        <v>26</v>
      </c>
      <c r="C5" t="s">
        <v>148</v>
      </c>
      <c r="D5">
        <v>75700</v>
      </c>
      <c r="E5" s="9">
        <v>7040.5714285714284</v>
      </c>
      <c r="F5" s="9">
        <v>10560.857142857143</v>
      </c>
      <c r="G5" s="9">
        <v>3520.2857142857142</v>
      </c>
      <c r="H5" s="9">
        <v>21121.714285714286</v>
      </c>
    </row>
    <row r="6" spans="1:8">
      <c r="B6" t="s">
        <v>93</v>
      </c>
      <c r="C6" t="s">
        <v>149</v>
      </c>
      <c r="D6">
        <v>72500</v>
      </c>
      <c r="E6" s="9">
        <v>480.54857142857145</v>
      </c>
      <c r="F6" s="9">
        <v>961.0971428571429</v>
      </c>
      <c r="G6" s="9">
        <v>480.54857142857145</v>
      </c>
      <c r="H6" s="9">
        <v>1922.1942857142858</v>
      </c>
    </row>
    <row r="7" spans="1:8">
      <c r="B7" t="s">
        <v>94</v>
      </c>
      <c r="C7" t="s">
        <v>149</v>
      </c>
      <c r="D7">
        <v>72300</v>
      </c>
      <c r="E7" s="9">
        <v>6500.5714285714284</v>
      </c>
      <c r="F7" s="9">
        <v>13001.142857142857</v>
      </c>
      <c r="G7" s="9">
        <v>6500.5714285714284</v>
      </c>
      <c r="H7" s="9">
        <v>26002.285714285714</v>
      </c>
    </row>
    <row r="8" spans="1:8">
      <c r="B8" t="s">
        <v>12</v>
      </c>
      <c r="C8" t="s">
        <v>8</v>
      </c>
      <c r="D8">
        <v>72100</v>
      </c>
      <c r="E8" s="9">
        <v>0</v>
      </c>
      <c r="F8" s="9">
        <v>2556</v>
      </c>
      <c r="G8" s="9">
        <v>2556</v>
      </c>
      <c r="H8" s="9">
        <v>5112</v>
      </c>
    </row>
    <row r="9" spans="1:8">
      <c r="B9" t="s">
        <v>2</v>
      </c>
      <c r="C9" t="s">
        <v>148</v>
      </c>
      <c r="D9">
        <v>71600</v>
      </c>
      <c r="E9" s="9">
        <v>0</v>
      </c>
      <c r="F9" s="9">
        <v>3388</v>
      </c>
      <c r="G9" s="9">
        <v>3500</v>
      </c>
      <c r="H9" s="9">
        <v>6888</v>
      </c>
    </row>
    <row r="10" spans="1:8">
      <c r="B10" t="s">
        <v>125</v>
      </c>
      <c r="C10" t="s">
        <v>148</v>
      </c>
      <c r="D10">
        <v>71200</v>
      </c>
      <c r="E10" s="9">
        <v>0</v>
      </c>
      <c r="F10" s="9">
        <v>5000</v>
      </c>
      <c r="G10" s="9">
        <v>5000</v>
      </c>
      <c r="H10" s="9">
        <v>10000</v>
      </c>
    </row>
    <row r="11" spans="1:8">
      <c r="B11" t="s">
        <v>126</v>
      </c>
      <c r="C11" t="s">
        <v>148</v>
      </c>
      <c r="D11">
        <v>72100</v>
      </c>
      <c r="E11" s="9">
        <v>0</v>
      </c>
      <c r="F11" s="9">
        <v>400</v>
      </c>
      <c r="G11" s="9">
        <v>400</v>
      </c>
      <c r="H11" s="9">
        <v>800</v>
      </c>
    </row>
    <row r="12" spans="1:8">
      <c r="B12" t="s">
        <v>16</v>
      </c>
      <c r="C12" t="s">
        <v>149</v>
      </c>
      <c r="D12">
        <v>72300</v>
      </c>
      <c r="E12" s="9">
        <v>42792.068571428572</v>
      </c>
      <c r="F12" s="9">
        <v>141164.63999999998</v>
      </c>
      <c r="G12" s="9">
        <v>68860.800000000003</v>
      </c>
      <c r="H12" s="9">
        <v>252817.50857142854</v>
      </c>
    </row>
    <row r="13" spans="1:8">
      <c r="B13" t="s">
        <v>32</v>
      </c>
      <c r="C13" t="s">
        <v>148</v>
      </c>
      <c r="D13">
        <v>72100</v>
      </c>
      <c r="E13" s="9">
        <v>24000</v>
      </c>
      <c r="F13" s="9">
        <v>16000</v>
      </c>
      <c r="G13" s="9">
        <v>0</v>
      </c>
      <c r="H13" s="9">
        <v>40000</v>
      </c>
    </row>
    <row r="14" spans="1:8">
      <c r="B14" t="s">
        <v>52</v>
      </c>
      <c r="C14" t="s">
        <v>148</v>
      </c>
      <c r="D14">
        <v>72100</v>
      </c>
      <c r="E14" s="9">
        <v>0</v>
      </c>
      <c r="F14" s="9">
        <v>42929.412374853498</v>
      </c>
      <c r="G14" s="9">
        <v>0</v>
      </c>
      <c r="H14" s="9">
        <v>42929.412374853498</v>
      </c>
    </row>
    <row r="15" spans="1:8">
      <c r="B15" t="s">
        <v>33</v>
      </c>
      <c r="C15" t="s">
        <v>8</v>
      </c>
      <c r="D15">
        <v>72500</v>
      </c>
      <c r="E15" s="9">
        <v>2400</v>
      </c>
      <c r="F15" s="9">
        <v>4800</v>
      </c>
      <c r="G15" s="9">
        <v>2400</v>
      </c>
      <c r="H15" s="9">
        <v>9600</v>
      </c>
    </row>
    <row r="16" spans="1:8">
      <c r="B16" t="s">
        <v>109</v>
      </c>
      <c r="C16" t="s">
        <v>149</v>
      </c>
      <c r="D16">
        <v>73100</v>
      </c>
      <c r="E16" s="9">
        <v>1155.1400000000001</v>
      </c>
      <c r="F16" s="9">
        <v>2310.2800000000002</v>
      </c>
      <c r="G16" s="9">
        <v>1155.1400000000001</v>
      </c>
      <c r="H16" s="9">
        <v>4620.5600000000004</v>
      </c>
    </row>
    <row r="17" spans="1:8">
      <c r="B17" t="s">
        <v>24</v>
      </c>
      <c r="C17" t="s">
        <v>149</v>
      </c>
      <c r="D17">
        <v>72100</v>
      </c>
      <c r="E17" s="9">
        <v>45460.830857142864</v>
      </c>
      <c r="F17" s="9">
        <v>99997.71428571429</v>
      </c>
      <c r="G17" s="9">
        <v>55005.942857142851</v>
      </c>
      <c r="H17" s="9">
        <v>200464.48800000001</v>
      </c>
    </row>
    <row r="18" spans="1:8">
      <c r="B18" t="s">
        <v>92</v>
      </c>
      <c r="C18" t="s">
        <v>149</v>
      </c>
      <c r="D18">
        <v>72400</v>
      </c>
      <c r="E18" s="9">
        <v>960</v>
      </c>
      <c r="F18" s="9">
        <v>1920</v>
      </c>
      <c r="G18" s="9">
        <v>960</v>
      </c>
      <c r="H18" s="9">
        <v>3840</v>
      </c>
    </row>
    <row r="19" spans="1:8">
      <c r="B19" t="s">
        <v>22</v>
      </c>
      <c r="C19" t="s">
        <v>149</v>
      </c>
      <c r="D19">
        <v>71600</v>
      </c>
      <c r="E19" s="9">
        <v>2072</v>
      </c>
      <c r="F19" s="9">
        <v>4144</v>
      </c>
      <c r="G19" s="9">
        <v>2072</v>
      </c>
      <c r="H19" s="9">
        <v>8288</v>
      </c>
    </row>
    <row r="20" spans="1:8">
      <c r="B20" t="s">
        <v>91</v>
      </c>
      <c r="C20" t="s">
        <v>149</v>
      </c>
      <c r="D20">
        <v>72500</v>
      </c>
      <c r="E20" s="9">
        <v>1980</v>
      </c>
      <c r="F20" s="9">
        <v>3960</v>
      </c>
      <c r="G20" s="9">
        <v>1980</v>
      </c>
      <c r="H20" s="9">
        <v>7920</v>
      </c>
    </row>
    <row r="21" spans="1:8">
      <c r="B21" t="s">
        <v>31</v>
      </c>
      <c r="C21" t="s">
        <v>8</v>
      </c>
      <c r="D21">
        <v>71600</v>
      </c>
      <c r="E21" s="9">
        <v>5132</v>
      </c>
      <c r="F21" s="9">
        <v>10264</v>
      </c>
      <c r="G21" s="9">
        <v>5132</v>
      </c>
      <c r="H21" s="9">
        <v>20528</v>
      </c>
    </row>
    <row r="22" spans="1:8">
      <c r="B22" t="s">
        <v>19</v>
      </c>
      <c r="C22" t="s">
        <v>149</v>
      </c>
      <c r="D22">
        <v>72100</v>
      </c>
      <c r="E22" s="9">
        <v>32810.742857142861</v>
      </c>
      <c r="F22" s="9">
        <v>68683.885714285716</v>
      </c>
      <c r="G22" s="9">
        <v>35955.428571428572</v>
      </c>
      <c r="H22" s="9">
        <v>137450.05714285714</v>
      </c>
    </row>
    <row r="23" spans="1:8">
      <c r="B23" t="s">
        <v>50</v>
      </c>
      <c r="C23" t="s">
        <v>148</v>
      </c>
      <c r="D23">
        <v>71200</v>
      </c>
      <c r="E23" s="9">
        <v>0</v>
      </c>
      <c r="F23" s="9">
        <v>0</v>
      </c>
      <c r="G23" s="9">
        <v>80000</v>
      </c>
      <c r="H23" s="9">
        <v>80000</v>
      </c>
    </row>
    <row r="24" spans="1:8">
      <c r="A24" t="s">
        <v>139</v>
      </c>
      <c r="E24" s="9">
        <v>222784.47371428576</v>
      </c>
      <c r="F24" s="9">
        <v>432041.02951771062</v>
      </c>
      <c r="G24" s="9">
        <v>300478.71714285715</v>
      </c>
      <c r="H24" s="9">
        <v>955304.22037485347</v>
      </c>
    </row>
    <row r="25" spans="1:8">
      <c r="A25" t="s">
        <v>140</v>
      </c>
      <c r="B25" t="s">
        <v>34</v>
      </c>
      <c r="C25" t="s">
        <v>148</v>
      </c>
      <c r="D25">
        <v>75700</v>
      </c>
      <c r="E25" s="9">
        <v>4744.2857142857147</v>
      </c>
      <c r="F25" s="9">
        <v>9488.5714285714294</v>
      </c>
      <c r="G25" s="9">
        <v>4744.2857142857147</v>
      </c>
      <c r="H25" s="9">
        <v>18977.142857142859</v>
      </c>
    </row>
    <row r="26" spans="1:8">
      <c r="B26" t="s">
        <v>128</v>
      </c>
      <c r="C26" t="s">
        <v>148</v>
      </c>
      <c r="D26">
        <v>71200</v>
      </c>
      <c r="E26" s="9">
        <v>5000</v>
      </c>
      <c r="F26" s="9">
        <v>0</v>
      </c>
      <c r="G26" s="9">
        <v>0</v>
      </c>
      <c r="H26" s="9">
        <v>5000</v>
      </c>
    </row>
    <row r="27" spans="1:8">
      <c r="B27" t="s">
        <v>129</v>
      </c>
      <c r="C27" t="s">
        <v>148</v>
      </c>
      <c r="D27">
        <v>71300</v>
      </c>
      <c r="E27" s="9">
        <v>750</v>
      </c>
      <c r="F27" s="9">
        <v>0</v>
      </c>
      <c r="G27" s="9">
        <v>0</v>
      </c>
      <c r="H27" s="9">
        <v>750</v>
      </c>
    </row>
    <row r="28" spans="1:8">
      <c r="B28" t="s">
        <v>130</v>
      </c>
      <c r="C28" t="s">
        <v>148</v>
      </c>
      <c r="D28">
        <v>74200</v>
      </c>
      <c r="E28" s="9">
        <v>1500</v>
      </c>
      <c r="F28" s="9">
        <v>0</v>
      </c>
      <c r="G28" s="9">
        <v>0</v>
      </c>
      <c r="H28" s="9">
        <v>1500</v>
      </c>
    </row>
    <row r="29" spans="1:8">
      <c r="B29" t="s">
        <v>127</v>
      </c>
      <c r="C29" t="s">
        <v>148</v>
      </c>
      <c r="D29">
        <v>71600</v>
      </c>
      <c r="E29" s="9">
        <v>2850</v>
      </c>
      <c r="F29" s="9">
        <v>0</v>
      </c>
      <c r="G29" s="9">
        <v>0</v>
      </c>
      <c r="H29" s="9">
        <v>2850</v>
      </c>
    </row>
    <row r="30" spans="1:8">
      <c r="B30" t="s">
        <v>121</v>
      </c>
      <c r="C30" t="s">
        <v>8</v>
      </c>
      <c r="D30">
        <v>71200</v>
      </c>
      <c r="E30" s="9">
        <v>5000</v>
      </c>
      <c r="F30" s="9">
        <v>0</v>
      </c>
      <c r="G30" s="9">
        <v>0</v>
      </c>
      <c r="H30" s="9">
        <v>5000</v>
      </c>
    </row>
    <row r="31" spans="1:8">
      <c r="B31" t="s">
        <v>119</v>
      </c>
      <c r="C31" t="s">
        <v>8</v>
      </c>
      <c r="D31">
        <v>71300</v>
      </c>
      <c r="E31" s="9">
        <v>500</v>
      </c>
      <c r="F31" s="9">
        <v>0</v>
      </c>
      <c r="G31" s="9">
        <v>0</v>
      </c>
      <c r="H31" s="9">
        <v>500</v>
      </c>
    </row>
    <row r="32" spans="1:8">
      <c r="B32" t="s">
        <v>122</v>
      </c>
      <c r="C32" t="s">
        <v>8</v>
      </c>
      <c r="D32">
        <v>72100</v>
      </c>
      <c r="E32" s="9">
        <v>1350</v>
      </c>
      <c r="F32" s="9">
        <v>0</v>
      </c>
      <c r="G32" s="9">
        <v>0</v>
      </c>
      <c r="H32" s="9">
        <v>1350</v>
      </c>
    </row>
    <row r="33" spans="1:8">
      <c r="B33" t="s">
        <v>120</v>
      </c>
      <c r="C33" t="s">
        <v>8</v>
      </c>
      <c r="D33">
        <v>74200</v>
      </c>
      <c r="E33" s="9">
        <v>250</v>
      </c>
      <c r="F33" s="9">
        <v>0</v>
      </c>
      <c r="G33" s="9">
        <v>0</v>
      </c>
      <c r="H33" s="9">
        <v>250</v>
      </c>
    </row>
    <row r="34" spans="1:8">
      <c r="B34" t="s">
        <v>118</v>
      </c>
      <c r="C34" t="s">
        <v>8</v>
      </c>
      <c r="D34">
        <v>71600</v>
      </c>
      <c r="E34" s="9">
        <v>3150</v>
      </c>
      <c r="F34" s="9">
        <v>0</v>
      </c>
      <c r="G34" s="9">
        <v>0</v>
      </c>
      <c r="H34" s="9">
        <v>3150</v>
      </c>
    </row>
    <row r="35" spans="1:8">
      <c r="B35" t="s">
        <v>7</v>
      </c>
      <c r="C35" t="s">
        <v>8</v>
      </c>
      <c r="D35">
        <v>74200</v>
      </c>
      <c r="E35" s="9">
        <v>1500</v>
      </c>
      <c r="F35" s="9">
        <v>0</v>
      </c>
      <c r="G35" s="9">
        <v>0</v>
      </c>
      <c r="H35" s="9">
        <v>1500</v>
      </c>
    </row>
    <row r="36" spans="1:8">
      <c r="A36" t="s">
        <v>144</v>
      </c>
      <c r="E36" s="9">
        <v>26594.285714285714</v>
      </c>
      <c r="F36" s="9">
        <v>9488.5714285714294</v>
      </c>
      <c r="G36" s="9">
        <v>4744.2857142857147</v>
      </c>
      <c r="H36" s="9">
        <v>40827.142857142855</v>
      </c>
    </row>
    <row r="37" spans="1:8">
      <c r="A37" t="s">
        <v>141</v>
      </c>
      <c r="B37" t="s">
        <v>59</v>
      </c>
      <c r="C37" t="s">
        <v>8</v>
      </c>
      <c r="D37">
        <v>72300</v>
      </c>
      <c r="E37" s="9">
        <v>5148</v>
      </c>
      <c r="F37" s="9">
        <v>10838.429999999998</v>
      </c>
      <c r="G37" s="9">
        <v>7586.900999999998</v>
      </c>
      <c r="H37" s="9">
        <v>23573.330999999998</v>
      </c>
    </row>
    <row r="38" spans="1:8">
      <c r="B38" t="s">
        <v>73</v>
      </c>
      <c r="C38" t="s">
        <v>8</v>
      </c>
      <c r="D38">
        <v>74700</v>
      </c>
      <c r="E38" s="9">
        <v>53416.360319385596</v>
      </c>
      <c r="F38" s="9">
        <v>49451.977043596802</v>
      </c>
      <c r="G38" s="9">
        <v>0</v>
      </c>
      <c r="H38" s="9">
        <v>102868.33736298239</v>
      </c>
    </row>
    <row r="39" spans="1:8">
      <c r="B39" t="s">
        <v>75</v>
      </c>
      <c r="C39" t="s">
        <v>8</v>
      </c>
      <c r="D39">
        <v>74700</v>
      </c>
      <c r="E39" s="9">
        <v>2700</v>
      </c>
      <c r="F39" s="9">
        <v>2700</v>
      </c>
      <c r="G39" s="9">
        <v>0</v>
      </c>
      <c r="H39" s="9">
        <v>5400</v>
      </c>
    </row>
    <row r="40" spans="1:8">
      <c r="B40" t="s">
        <v>63</v>
      </c>
      <c r="C40" t="s">
        <v>8</v>
      </c>
      <c r="D40">
        <v>74700</v>
      </c>
      <c r="E40" s="9">
        <v>2700</v>
      </c>
      <c r="F40" s="9">
        <v>2700</v>
      </c>
      <c r="G40" s="9">
        <v>0</v>
      </c>
      <c r="H40" s="9">
        <v>5400</v>
      </c>
    </row>
    <row r="41" spans="1:8">
      <c r="B41" t="s">
        <v>124</v>
      </c>
      <c r="C41" t="s">
        <v>8</v>
      </c>
      <c r="D41">
        <v>71200</v>
      </c>
      <c r="E41" s="9">
        <v>1000</v>
      </c>
      <c r="F41" s="9">
        <v>0</v>
      </c>
      <c r="G41" s="9">
        <v>0</v>
      </c>
      <c r="H41" s="9">
        <v>1000</v>
      </c>
    </row>
    <row r="42" spans="1:8">
      <c r="B42" t="s">
        <v>123</v>
      </c>
      <c r="C42" t="s">
        <v>8</v>
      </c>
      <c r="D42">
        <v>71600</v>
      </c>
      <c r="E42" s="9">
        <v>4865</v>
      </c>
      <c r="F42" s="9">
        <v>0</v>
      </c>
      <c r="G42" s="9">
        <v>0</v>
      </c>
      <c r="H42" s="9">
        <v>4865</v>
      </c>
    </row>
    <row r="43" spans="1:8">
      <c r="B43" t="s">
        <v>57</v>
      </c>
      <c r="C43" t="s">
        <v>8</v>
      </c>
      <c r="D43">
        <v>72300</v>
      </c>
      <c r="E43" s="9">
        <v>0</v>
      </c>
      <c r="F43" s="9">
        <v>330913.53359999997</v>
      </c>
      <c r="G43" s="9">
        <v>249807.54456000001</v>
      </c>
      <c r="H43" s="9">
        <v>580721.07816000003</v>
      </c>
    </row>
    <row r="44" spans="1:8">
      <c r="B44" t="s">
        <v>27</v>
      </c>
      <c r="C44" t="s">
        <v>8</v>
      </c>
      <c r="D44">
        <v>71300</v>
      </c>
      <c r="E44" s="9">
        <v>1500</v>
      </c>
      <c r="F44" s="9">
        <v>3599.9999999999995</v>
      </c>
      <c r="G44" s="9">
        <v>1500</v>
      </c>
      <c r="H44" s="9">
        <v>6600</v>
      </c>
    </row>
    <row r="45" spans="1:8">
      <c r="B45" t="s">
        <v>61</v>
      </c>
      <c r="C45" t="s">
        <v>8</v>
      </c>
      <c r="D45">
        <v>72100</v>
      </c>
      <c r="E45" s="9">
        <v>46000</v>
      </c>
      <c r="F45" s="9">
        <v>24000</v>
      </c>
      <c r="G45" s="9">
        <v>0</v>
      </c>
      <c r="H45" s="9">
        <v>70000</v>
      </c>
    </row>
    <row r="46" spans="1:8">
      <c r="B46" t="s">
        <v>77</v>
      </c>
      <c r="C46" t="s">
        <v>8</v>
      </c>
      <c r="D46">
        <v>74700</v>
      </c>
      <c r="E46" s="9">
        <v>7767.2449325742509</v>
      </c>
      <c r="F46" s="9">
        <v>0</v>
      </c>
      <c r="G46" s="9">
        <v>0</v>
      </c>
      <c r="H46" s="9">
        <v>7767.2449325742509</v>
      </c>
    </row>
    <row r="47" spans="1:8">
      <c r="B47" t="s">
        <v>65</v>
      </c>
      <c r="C47" t="s">
        <v>8</v>
      </c>
      <c r="D47">
        <v>74700</v>
      </c>
      <c r="E47" s="9">
        <v>1949.3871763899999</v>
      </c>
      <c r="F47" s="9">
        <v>73831.631054827711</v>
      </c>
      <c r="G47" s="9">
        <v>44803.78617422939</v>
      </c>
      <c r="H47" s="9">
        <v>120584.8044054471</v>
      </c>
    </row>
    <row r="48" spans="1:8">
      <c r="B48" t="s">
        <v>71</v>
      </c>
      <c r="C48" t="s">
        <v>8</v>
      </c>
      <c r="D48">
        <v>74700</v>
      </c>
      <c r="E48" s="9">
        <v>31159.5435196416</v>
      </c>
      <c r="F48" s="9">
        <v>28846.986608764804</v>
      </c>
      <c r="G48" s="9">
        <v>0</v>
      </c>
      <c r="H48" s="9">
        <v>60006.530128406404</v>
      </c>
    </row>
    <row r="49" spans="1:8">
      <c r="B49" t="s">
        <v>70</v>
      </c>
      <c r="C49" t="s">
        <v>8</v>
      </c>
      <c r="D49">
        <v>72300</v>
      </c>
      <c r="E49" s="9">
        <v>4910.1000000000004</v>
      </c>
      <c r="F49" s="9">
        <v>0</v>
      </c>
      <c r="G49" s="9">
        <v>0</v>
      </c>
      <c r="H49" s="9">
        <v>4910.1000000000004</v>
      </c>
    </row>
    <row r="50" spans="1:8">
      <c r="B50" t="s">
        <v>67</v>
      </c>
      <c r="C50" t="s">
        <v>8</v>
      </c>
      <c r="D50">
        <v>72300</v>
      </c>
      <c r="E50" s="9">
        <v>696606.63866880001</v>
      </c>
      <c r="F50" s="9">
        <v>661802.35289440001</v>
      </c>
      <c r="G50" s="9">
        <v>0</v>
      </c>
      <c r="H50" s="9">
        <v>1358408.9915632</v>
      </c>
    </row>
    <row r="51" spans="1:8">
      <c r="B51" t="s">
        <v>69</v>
      </c>
      <c r="C51" t="s">
        <v>8</v>
      </c>
      <c r="D51">
        <v>72300</v>
      </c>
      <c r="E51" s="9">
        <v>0</v>
      </c>
      <c r="F51" s="9">
        <v>17019.916256</v>
      </c>
      <c r="G51" s="9">
        <v>0</v>
      </c>
      <c r="H51" s="9">
        <v>17019.916256</v>
      </c>
    </row>
    <row r="52" spans="1:8">
      <c r="B52" t="s">
        <v>76</v>
      </c>
      <c r="C52" t="s">
        <v>8</v>
      </c>
      <c r="D52">
        <v>72100</v>
      </c>
      <c r="E52" s="9">
        <v>8902.7267198976006</v>
      </c>
      <c r="F52" s="9">
        <v>8241.9961739327991</v>
      </c>
      <c r="G52" s="9">
        <v>0</v>
      </c>
      <c r="H52" s="9">
        <v>17144.7228938304</v>
      </c>
    </row>
    <row r="53" spans="1:8">
      <c r="B53" t="s">
        <v>79</v>
      </c>
      <c r="C53" t="s">
        <v>8</v>
      </c>
      <c r="D53" t="s">
        <v>133</v>
      </c>
      <c r="E53" s="9">
        <v>126980.09930000002</v>
      </c>
      <c r="F53" s="9">
        <v>0</v>
      </c>
      <c r="G53" s="9">
        <v>0</v>
      </c>
      <c r="H53" s="9">
        <v>126980.09930000002</v>
      </c>
    </row>
    <row r="54" spans="1:8">
      <c r="B54" t="s">
        <v>78</v>
      </c>
      <c r="C54" t="s">
        <v>8</v>
      </c>
      <c r="D54" t="s">
        <v>133</v>
      </c>
      <c r="E54" s="9">
        <v>798119.04550000012</v>
      </c>
      <c r="F54" s="9">
        <v>0</v>
      </c>
      <c r="G54" s="9">
        <v>0</v>
      </c>
      <c r="H54" s="9">
        <v>798119.04550000012</v>
      </c>
    </row>
    <row r="55" spans="1:8">
      <c r="A55" t="s">
        <v>145</v>
      </c>
      <c r="E55" s="9">
        <v>1793724.146136689</v>
      </c>
      <c r="F55" s="9">
        <v>1213946.8236315222</v>
      </c>
      <c r="G55" s="9">
        <v>303698.23173422943</v>
      </c>
      <c r="H55" s="9">
        <v>3311369.20150244</v>
      </c>
    </row>
    <row r="56" spans="1:8">
      <c r="A56" t="s">
        <v>142</v>
      </c>
      <c r="B56" t="s">
        <v>80</v>
      </c>
      <c r="C56" t="s">
        <v>148</v>
      </c>
      <c r="D56">
        <v>75700</v>
      </c>
      <c r="E56" s="9">
        <v>0</v>
      </c>
      <c r="F56" s="9">
        <v>4744.2857142857147</v>
      </c>
      <c r="G56" s="9">
        <v>0</v>
      </c>
      <c r="H56" s="9">
        <v>4744.2857142857147</v>
      </c>
    </row>
    <row r="57" spans="1:8">
      <c r="B57" t="s">
        <v>28</v>
      </c>
      <c r="C57" t="s">
        <v>148</v>
      </c>
      <c r="D57">
        <v>71600</v>
      </c>
      <c r="E57" s="9">
        <v>0</v>
      </c>
      <c r="F57" s="9">
        <v>3282</v>
      </c>
      <c r="G57" s="9">
        <v>3282</v>
      </c>
      <c r="H57" s="9">
        <v>6564</v>
      </c>
    </row>
    <row r="58" spans="1:8">
      <c r="B58" t="s">
        <v>53</v>
      </c>
      <c r="C58" t="s">
        <v>148</v>
      </c>
      <c r="D58">
        <v>75700</v>
      </c>
      <c r="E58" s="9">
        <v>4085.7142857142858</v>
      </c>
      <c r="F58" s="9">
        <v>4085.7142857142858</v>
      </c>
      <c r="G58" s="9">
        <v>0</v>
      </c>
      <c r="H58" s="9">
        <v>8171.4285714285716</v>
      </c>
    </row>
    <row r="59" spans="1:8">
      <c r="B59" t="s">
        <v>48</v>
      </c>
      <c r="C59" t="s">
        <v>148</v>
      </c>
      <c r="D59">
        <v>75700</v>
      </c>
      <c r="E59" s="9">
        <v>3985.7142857142858</v>
      </c>
      <c r="F59" s="9">
        <v>3985.7142857142858</v>
      </c>
      <c r="G59" s="9">
        <v>0</v>
      </c>
      <c r="H59" s="9">
        <v>7971.4285714285716</v>
      </c>
    </row>
    <row r="60" spans="1:8">
      <c r="A60" t="s">
        <v>146</v>
      </c>
      <c r="E60" s="9">
        <v>8071.4285714285716</v>
      </c>
      <c r="F60" s="9">
        <v>16097.714285714286</v>
      </c>
      <c r="G60" s="9">
        <v>3282</v>
      </c>
      <c r="H60" s="9">
        <v>27451.142857142859</v>
      </c>
    </row>
    <row r="61" spans="1:8">
      <c r="A61" t="s">
        <v>143</v>
      </c>
      <c r="B61" t="s">
        <v>37</v>
      </c>
      <c r="C61" t="s">
        <v>8</v>
      </c>
      <c r="D61">
        <v>71400</v>
      </c>
      <c r="E61" s="9">
        <v>76429.944399999993</v>
      </c>
      <c r="F61" s="9">
        <v>149136.28879999998</v>
      </c>
      <c r="G61" s="9">
        <v>72706.344400000002</v>
      </c>
      <c r="H61" s="9">
        <v>298272.57759999996</v>
      </c>
    </row>
    <row r="62" spans="1:8">
      <c r="B62" t="s">
        <v>46</v>
      </c>
      <c r="C62" t="s">
        <v>148</v>
      </c>
      <c r="D62">
        <v>71300</v>
      </c>
      <c r="E62" s="9">
        <v>15000</v>
      </c>
      <c r="F62" s="9">
        <v>15000</v>
      </c>
      <c r="G62" s="9">
        <v>0</v>
      </c>
      <c r="H62" s="9">
        <v>30000</v>
      </c>
    </row>
    <row r="63" spans="1:8">
      <c r="B63" t="s">
        <v>38</v>
      </c>
      <c r="C63" t="s">
        <v>8</v>
      </c>
      <c r="D63">
        <v>71600</v>
      </c>
      <c r="E63" s="9">
        <v>5448</v>
      </c>
      <c r="F63" s="9">
        <v>10896</v>
      </c>
      <c r="G63" s="9">
        <v>5448</v>
      </c>
      <c r="H63" s="9">
        <v>21792</v>
      </c>
    </row>
    <row r="64" spans="1:8">
      <c r="B64" t="s">
        <v>116</v>
      </c>
      <c r="C64" t="s">
        <v>8</v>
      </c>
      <c r="D64">
        <v>74500</v>
      </c>
      <c r="E64" s="9">
        <v>1800</v>
      </c>
      <c r="F64" s="9">
        <v>3600</v>
      </c>
      <c r="G64" s="9">
        <v>1800</v>
      </c>
      <c r="H64" s="9">
        <v>7200</v>
      </c>
    </row>
    <row r="65" spans="1:8">
      <c r="B65" t="s">
        <v>110</v>
      </c>
      <c r="C65" t="s">
        <v>8</v>
      </c>
      <c r="D65">
        <v>72400</v>
      </c>
      <c r="E65" s="9">
        <v>11604.6</v>
      </c>
      <c r="F65" s="9">
        <v>23209.200000000001</v>
      </c>
      <c r="G65" s="9">
        <v>11604.6</v>
      </c>
      <c r="H65" s="9">
        <v>46418.400000000001</v>
      </c>
    </row>
    <row r="66" spans="1:8">
      <c r="B66" t="s">
        <v>115</v>
      </c>
      <c r="C66" t="s">
        <v>8</v>
      </c>
      <c r="D66">
        <v>73500</v>
      </c>
      <c r="E66" s="9">
        <v>8997</v>
      </c>
      <c r="F66" s="9">
        <v>17844</v>
      </c>
      <c r="G66" s="9">
        <v>8847</v>
      </c>
      <c r="H66" s="9">
        <v>35688</v>
      </c>
    </row>
    <row r="67" spans="1:8">
      <c r="B67" t="s">
        <v>112</v>
      </c>
      <c r="C67" t="s">
        <v>8</v>
      </c>
      <c r="D67">
        <v>73300</v>
      </c>
      <c r="E67" s="9">
        <v>720</v>
      </c>
      <c r="F67" s="9">
        <v>1440</v>
      </c>
      <c r="G67" s="9">
        <v>720</v>
      </c>
      <c r="H67" s="9">
        <v>2880</v>
      </c>
    </row>
    <row r="68" spans="1:8">
      <c r="B68" t="s">
        <v>111</v>
      </c>
      <c r="C68" t="s">
        <v>8</v>
      </c>
      <c r="D68">
        <v>73100</v>
      </c>
      <c r="E68" s="9">
        <v>14112.63</v>
      </c>
      <c r="F68" s="9">
        <v>28225.26</v>
      </c>
      <c r="G68" s="9">
        <v>14112.63</v>
      </c>
      <c r="H68" s="9">
        <v>56450.52</v>
      </c>
    </row>
    <row r="69" spans="1:8">
      <c r="B69" t="s">
        <v>114</v>
      </c>
      <c r="C69" t="s">
        <v>8</v>
      </c>
      <c r="D69">
        <v>72500</v>
      </c>
      <c r="E69" s="9">
        <v>420</v>
      </c>
      <c r="F69" s="9">
        <v>840</v>
      </c>
      <c r="G69" s="9">
        <v>420</v>
      </c>
      <c r="H69" s="9">
        <v>1680</v>
      </c>
    </row>
    <row r="70" spans="1:8">
      <c r="B70" t="s">
        <v>117</v>
      </c>
      <c r="C70" t="s">
        <v>8</v>
      </c>
      <c r="D70">
        <v>74200</v>
      </c>
      <c r="E70" s="9">
        <v>600</v>
      </c>
      <c r="F70" s="9">
        <v>1200</v>
      </c>
      <c r="G70" s="9">
        <v>600</v>
      </c>
      <c r="H70" s="9">
        <v>2400</v>
      </c>
    </row>
    <row r="71" spans="1:8">
      <c r="B71" t="s">
        <v>113</v>
      </c>
      <c r="C71" t="s">
        <v>8</v>
      </c>
      <c r="D71">
        <v>73400</v>
      </c>
      <c r="E71" s="9">
        <v>870</v>
      </c>
      <c r="F71" s="9">
        <v>1740</v>
      </c>
      <c r="G71" s="9">
        <v>870</v>
      </c>
      <c r="H71" s="9">
        <v>3480</v>
      </c>
    </row>
    <row r="72" spans="1:8">
      <c r="B72" t="s">
        <v>55</v>
      </c>
      <c r="C72" t="s">
        <v>8</v>
      </c>
      <c r="D72">
        <v>75700</v>
      </c>
      <c r="E72" s="9">
        <v>4905.7142857142853</v>
      </c>
      <c r="F72" s="9">
        <v>4905.7142857142853</v>
      </c>
      <c r="G72" s="9">
        <v>0</v>
      </c>
      <c r="H72" s="9">
        <v>9811.4285714285706</v>
      </c>
    </row>
    <row r="73" spans="1:8">
      <c r="B73" t="s">
        <v>44</v>
      </c>
      <c r="C73" t="s">
        <v>8</v>
      </c>
      <c r="D73">
        <v>75100</v>
      </c>
      <c r="E73" s="9">
        <v>95723.004861568261</v>
      </c>
      <c r="F73" s="9">
        <v>137146.28983408309</v>
      </c>
      <c r="G73" s="9">
        <v>52291.718429396067</v>
      </c>
      <c r="H73" s="9">
        <v>285161.01312504738</v>
      </c>
    </row>
    <row r="74" spans="1:8">
      <c r="B74" t="s">
        <v>39</v>
      </c>
      <c r="C74" t="s">
        <v>8</v>
      </c>
      <c r="D74">
        <v>74100</v>
      </c>
      <c r="E74" s="9">
        <v>85000</v>
      </c>
      <c r="F74" s="9">
        <v>0</v>
      </c>
      <c r="G74" s="9">
        <v>0</v>
      </c>
      <c r="H74" s="9">
        <v>85000</v>
      </c>
    </row>
    <row r="75" spans="1:8">
      <c r="B75" t="s">
        <v>42</v>
      </c>
      <c r="C75" t="s">
        <v>148</v>
      </c>
      <c r="D75">
        <v>72100</v>
      </c>
      <c r="E75" s="9">
        <v>5524.42</v>
      </c>
      <c r="F75" s="9">
        <v>9694.1099662397482</v>
      </c>
      <c r="G75" s="9">
        <v>7728.7400000000016</v>
      </c>
      <c r="H75" s="9">
        <v>22947.26996623975</v>
      </c>
    </row>
    <row r="76" spans="1:8">
      <c r="B76" t="s">
        <v>41</v>
      </c>
      <c r="C76" t="s">
        <v>148</v>
      </c>
      <c r="D76">
        <v>72100</v>
      </c>
      <c r="E76" s="9">
        <v>9964</v>
      </c>
      <c r="F76" s="9">
        <v>19928</v>
      </c>
      <c r="G76" s="9">
        <v>9964</v>
      </c>
      <c r="H76" s="9">
        <v>39856</v>
      </c>
    </row>
    <row r="77" spans="1:8">
      <c r="A77" t="s">
        <v>147</v>
      </c>
      <c r="E77" s="9">
        <v>337119.31354728254</v>
      </c>
      <c r="F77" s="9">
        <v>424804.86288603715</v>
      </c>
      <c r="G77" s="9">
        <v>187113.03282939608</v>
      </c>
      <c r="H77" s="9">
        <v>949037.20926271565</v>
      </c>
    </row>
    <row r="78" spans="1:8">
      <c r="A78" t="s">
        <v>134</v>
      </c>
      <c r="E78" s="9">
        <v>2388293.6476839716</v>
      </c>
      <c r="F78" s="9">
        <v>2096379.0017495556</v>
      </c>
      <c r="G78" s="9">
        <v>799316.26742076839</v>
      </c>
      <c r="H78" s="9">
        <v>5283988.916854294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C24"/>
  <sheetViews>
    <sheetView workbookViewId="0">
      <selection activeCell="B22" sqref="B22"/>
    </sheetView>
  </sheetViews>
  <sheetFormatPr defaultRowHeight="15"/>
  <cols>
    <col min="1" max="1" width="13.140625" bestFit="1" customWidth="1"/>
    <col min="2" max="2" width="15.42578125" bestFit="1" customWidth="1"/>
    <col min="3" max="3" width="14.7109375" bestFit="1" customWidth="1"/>
  </cols>
  <sheetData>
    <row r="3" spans="1:3">
      <c r="A3" s="8" t="s">
        <v>87</v>
      </c>
      <c r="B3" s="8" t="s">
        <v>89</v>
      </c>
      <c r="C3" t="s">
        <v>135</v>
      </c>
    </row>
    <row r="4" spans="1:3">
      <c r="A4" t="s">
        <v>8</v>
      </c>
      <c r="B4">
        <v>71200</v>
      </c>
      <c r="C4" s="9">
        <v>6000</v>
      </c>
    </row>
    <row r="5" spans="1:3">
      <c r="B5">
        <v>71300</v>
      </c>
      <c r="C5" s="9">
        <v>2000</v>
      </c>
    </row>
    <row r="6" spans="1:3">
      <c r="B6">
        <v>71400</v>
      </c>
      <c r="C6" s="9">
        <v>76429.944399999993</v>
      </c>
    </row>
    <row r="7" spans="1:3">
      <c r="B7">
        <v>71600</v>
      </c>
      <c r="C7" s="9">
        <v>18595</v>
      </c>
    </row>
    <row r="8" spans="1:3">
      <c r="B8">
        <v>72100</v>
      </c>
      <c r="C8" s="9">
        <v>56252.726719897604</v>
      </c>
    </row>
    <row r="9" spans="1:3">
      <c r="B9">
        <v>72300</v>
      </c>
      <c r="C9" s="9">
        <v>706664.73866879998</v>
      </c>
    </row>
    <row r="10" spans="1:3">
      <c r="B10">
        <v>72400</v>
      </c>
      <c r="C10" s="9">
        <v>11604.6</v>
      </c>
    </row>
    <row r="11" spans="1:3">
      <c r="B11">
        <v>72500</v>
      </c>
      <c r="C11" s="9">
        <v>2820</v>
      </c>
    </row>
    <row r="12" spans="1:3">
      <c r="B12">
        <v>73100</v>
      </c>
      <c r="C12" s="9">
        <v>14112.63</v>
      </c>
    </row>
    <row r="13" spans="1:3">
      <c r="B13">
        <v>73300</v>
      </c>
      <c r="C13" s="9">
        <v>720</v>
      </c>
    </row>
    <row r="14" spans="1:3">
      <c r="B14">
        <v>73400</v>
      </c>
      <c r="C14" s="9">
        <v>870</v>
      </c>
    </row>
    <row r="15" spans="1:3">
      <c r="B15">
        <v>73500</v>
      </c>
      <c r="C15" s="9">
        <v>8997</v>
      </c>
    </row>
    <row r="16" spans="1:3">
      <c r="B16">
        <v>74100</v>
      </c>
      <c r="C16" s="9">
        <v>85000</v>
      </c>
    </row>
    <row r="17" spans="1:3">
      <c r="B17">
        <v>74200</v>
      </c>
      <c r="C17" s="9">
        <v>2350</v>
      </c>
    </row>
    <row r="18" spans="1:3">
      <c r="B18">
        <v>74500</v>
      </c>
      <c r="C18" s="9">
        <v>1800</v>
      </c>
    </row>
    <row r="19" spans="1:3">
      <c r="B19">
        <v>74700</v>
      </c>
      <c r="C19" s="9">
        <v>99692.535947991433</v>
      </c>
    </row>
    <row r="20" spans="1:3">
      <c r="B20">
        <v>75100</v>
      </c>
      <c r="C20" s="9">
        <v>95723.004861568261</v>
      </c>
    </row>
    <row r="21" spans="1:3">
      <c r="B21">
        <v>75700</v>
      </c>
      <c r="C21" s="9">
        <v>4905.7142857142853</v>
      </c>
    </row>
    <row r="22" spans="1:3">
      <c r="B22" t="s">
        <v>133</v>
      </c>
      <c r="C22" s="9">
        <v>975099.14480000013</v>
      </c>
    </row>
    <row r="23" spans="1:3">
      <c r="A23" t="s">
        <v>136</v>
      </c>
      <c r="C23" s="9">
        <v>2169637.0396839716</v>
      </c>
    </row>
    <row r="24" spans="1:3">
      <c r="A24" t="s">
        <v>134</v>
      </c>
      <c r="C24" s="9">
        <v>2169637.0396839716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1"/>
  <sheetViews>
    <sheetView tabSelected="1" workbookViewId="0">
      <pane xSplit="5" ySplit="1" topLeftCell="F32" activePane="bottomRight" state="frozen"/>
      <selection pane="topRight" activeCell="E1" sqref="E1"/>
      <selection pane="bottomLeft" activeCell="A2" sqref="A2"/>
      <selection pane="bottomRight" activeCell="A33" sqref="A33:XFD42"/>
    </sheetView>
  </sheetViews>
  <sheetFormatPr defaultRowHeight="15"/>
  <cols>
    <col min="1" max="1" width="7.28515625" style="1" customWidth="1"/>
    <col min="2" max="2" width="42.140625" style="1" customWidth="1"/>
    <col min="3" max="3" width="11.28515625" style="1" customWidth="1"/>
    <col min="4" max="4" width="10.28515625" style="1" customWidth="1"/>
    <col min="5" max="5" width="9.140625" style="1"/>
    <col min="6" max="6" width="11.28515625" style="1" customWidth="1"/>
    <col min="7" max="7" width="9.140625" style="1"/>
    <col min="8" max="8" width="11.7109375" style="1" bestFit="1" customWidth="1"/>
    <col min="9" max="9" width="11.5703125" style="1" customWidth="1"/>
    <col min="10" max="10" width="11.7109375" style="1" customWidth="1"/>
    <col min="11" max="11" width="10.140625" style="1" bestFit="1" customWidth="1"/>
    <col min="12" max="12" width="10.5703125" style="1" customWidth="1"/>
    <col min="13" max="14" width="10.140625" style="1" bestFit="1" customWidth="1"/>
    <col min="15" max="15" width="12" style="1" customWidth="1"/>
    <col min="16" max="16" width="10.140625" style="1" bestFit="1" customWidth="1"/>
    <col min="17" max="17" width="11.5703125" style="1" customWidth="1"/>
    <col min="18" max="18" width="12.85546875" style="1" customWidth="1"/>
    <col min="19" max="19" width="12" style="1" customWidth="1"/>
    <col min="20" max="20" width="17.7109375" style="2" customWidth="1"/>
    <col min="21" max="21" width="18.7109375" style="2" customWidth="1"/>
    <col min="22" max="22" width="17.42578125" style="2" customWidth="1"/>
    <col min="23" max="16384" width="9.140625" style="1"/>
  </cols>
  <sheetData>
    <row r="1" spans="1:22" ht="45">
      <c r="A1" s="3" t="s">
        <v>83</v>
      </c>
      <c r="B1" s="3" t="s">
        <v>86</v>
      </c>
      <c r="C1" s="3" t="s">
        <v>131</v>
      </c>
      <c r="D1" s="3" t="s">
        <v>89</v>
      </c>
      <c r="E1" s="3" t="s">
        <v>87</v>
      </c>
      <c r="F1" s="3" t="s">
        <v>108</v>
      </c>
      <c r="G1" s="3" t="s">
        <v>88</v>
      </c>
      <c r="H1" s="5" t="s">
        <v>98</v>
      </c>
      <c r="I1" s="5" t="s">
        <v>96</v>
      </c>
      <c r="J1" s="6" t="s">
        <v>102</v>
      </c>
      <c r="K1" s="5" t="s">
        <v>97</v>
      </c>
      <c r="L1" s="5" t="s">
        <v>99</v>
      </c>
      <c r="M1" s="5" t="s">
        <v>100</v>
      </c>
      <c r="N1" s="5" t="s">
        <v>101</v>
      </c>
      <c r="O1" s="6" t="s">
        <v>105</v>
      </c>
      <c r="P1" s="5" t="s">
        <v>103</v>
      </c>
      <c r="Q1" s="5" t="s">
        <v>104</v>
      </c>
      <c r="R1" s="6" t="s">
        <v>106</v>
      </c>
      <c r="S1" s="6" t="s">
        <v>107</v>
      </c>
      <c r="T1" s="10" t="s">
        <v>84</v>
      </c>
      <c r="U1" s="10" t="s">
        <v>85</v>
      </c>
      <c r="V1" s="10" t="s">
        <v>90</v>
      </c>
    </row>
    <row r="2" spans="1:22" ht="45">
      <c r="A2" s="3">
        <v>1</v>
      </c>
      <c r="B2" s="3" t="s">
        <v>2</v>
      </c>
      <c r="C2" s="3" t="s">
        <v>132</v>
      </c>
      <c r="D2" s="3">
        <v>71600</v>
      </c>
      <c r="E2" s="3" t="s">
        <v>148</v>
      </c>
      <c r="F2" s="3" t="s">
        <v>4</v>
      </c>
      <c r="G2" s="3" t="s">
        <v>81</v>
      </c>
      <c r="H2" s="4"/>
      <c r="I2" s="4"/>
      <c r="J2" s="7">
        <f>H2+I2</f>
        <v>0</v>
      </c>
      <c r="K2" s="4"/>
      <c r="L2" s="4">
        <v>3388</v>
      </c>
      <c r="M2" s="4"/>
      <c r="N2" s="4"/>
      <c r="O2" s="7">
        <f>K2+L2+M2+N2</f>
        <v>3388</v>
      </c>
      <c r="P2" s="4"/>
      <c r="Q2" s="4">
        <v>3500</v>
      </c>
      <c r="R2" s="7">
        <f>P2+Q2</f>
        <v>3500</v>
      </c>
      <c r="S2" s="7">
        <f>J2+O2+R2</f>
        <v>6888</v>
      </c>
      <c r="T2" s="10" t="s">
        <v>0</v>
      </c>
      <c r="U2" s="10" t="s">
        <v>1</v>
      </c>
      <c r="V2" s="10" t="s">
        <v>3</v>
      </c>
    </row>
    <row r="3" spans="1:22" ht="60">
      <c r="A3" s="3">
        <v>1</v>
      </c>
      <c r="B3" s="3" t="s">
        <v>125</v>
      </c>
      <c r="C3" s="3" t="s">
        <v>132</v>
      </c>
      <c r="D3" s="3">
        <v>71200</v>
      </c>
      <c r="E3" s="3" t="s">
        <v>148</v>
      </c>
      <c r="F3" s="3" t="s">
        <v>4</v>
      </c>
      <c r="G3" s="3" t="s">
        <v>81</v>
      </c>
      <c r="H3" s="4"/>
      <c r="I3" s="4"/>
      <c r="J3" s="7">
        <f t="shared" ref="J3:J5" si="0">H3+I3</f>
        <v>0</v>
      </c>
      <c r="K3" s="4"/>
      <c r="L3" s="4">
        <v>5000</v>
      </c>
      <c r="M3" s="4"/>
      <c r="N3" s="4"/>
      <c r="O3" s="7">
        <f t="shared" ref="O3:O5" si="1">K3+L3+M3+N3</f>
        <v>5000</v>
      </c>
      <c r="P3" s="4"/>
      <c r="Q3" s="4">
        <v>5000</v>
      </c>
      <c r="R3" s="7">
        <f t="shared" ref="R3:R5" si="2">P3+Q3</f>
        <v>5000</v>
      </c>
      <c r="S3" s="7">
        <f t="shared" ref="S3:S5" si="3">J3+O3+R3</f>
        <v>10000</v>
      </c>
      <c r="T3" s="10" t="s">
        <v>0</v>
      </c>
      <c r="U3" s="10" t="s">
        <v>1</v>
      </c>
      <c r="V3" s="10"/>
    </row>
    <row r="4" spans="1:22" ht="60">
      <c r="A4" s="3">
        <v>1</v>
      </c>
      <c r="B4" s="3" t="s">
        <v>126</v>
      </c>
      <c r="C4" s="3" t="s">
        <v>132</v>
      </c>
      <c r="D4" s="3">
        <v>72100</v>
      </c>
      <c r="E4" s="3" t="s">
        <v>148</v>
      </c>
      <c r="F4" s="3" t="s">
        <v>4</v>
      </c>
      <c r="G4" s="3" t="s">
        <v>81</v>
      </c>
      <c r="H4" s="4"/>
      <c r="I4" s="4"/>
      <c r="J4" s="7">
        <f t="shared" si="0"/>
        <v>0</v>
      </c>
      <c r="K4" s="4"/>
      <c r="L4" s="4">
        <v>400</v>
      </c>
      <c r="M4" s="4"/>
      <c r="N4" s="4"/>
      <c r="O4" s="7">
        <f t="shared" si="1"/>
        <v>400</v>
      </c>
      <c r="P4" s="4"/>
      <c r="Q4" s="4">
        <v>400</v>
      </c>
      <c r="R4" s="7">
        <f t="shared" si="2"/>
        <v>400</v>
      </c>
      <c r="S4" s="7">
        <f t="shared" si="3"/>
        <v>800</v>
      </c>
      <c r="T4" s="10" t="s">
        <v>0</v>
      </c>
      <c r="U4" s="10" t="s">
        <v>1</v>
      </c>
      <c r="V4" s="10"/>
    </row>
    <row r="5" spans="1:22">
      <c r="A5" s="3">
        <v>2</v>
      </c>
      <c r="B5" s="3" t="s">
        <v>7</v>
      </c>
      <c r="C5" s="3" t="s">
        <v>140</v>
      </c>
      <c r="D5" s="3">
        <v>74200</v>
      </c>
      <c r="E5" s="3" t="s">
        <v>8</v>
      </c>
      <c r="F5" s="3" t="s">
        <v>9</v>
      </c>
      <c r="G5" s="3" t="s">
        <v>82</v>
      </c>
      <c r="H5" s="4"/>
      <c r="I5" s="4">
        <v>1500</v>
      </c>
      <c r="J5" s="7">
        <f t="shared" si="0"/>
        <v>1500</v>
      </c>
      <c r="K5" s="4"/>
      <c r="L5" s="4"/>
      <c r="M5" s="4"/>
      <c r="N5" s="4"/>
      <c r="O5" s="7">
        <f t="shared" si="1"/>
        <v>0</v>
      </c>
      <c r="P5" s="4"/>
      <c r="Q5" s="4"/>
      <c r="R5" s="7">
        <f t="shared" si="2"/>
        <v>0</v>
      </c>
      <c r="S5" s="7">
        <f t="shared" si="3"/>
        <v>1500</v>
      </c>
      <c r="T5" s="10" t="s">
        <v>5</v>
      </c>
      <c r="U5" s="10" t="s">
        <v>6</v>
      </c>
      <c r="V5" s="10" t="s">
        <v>3</v>
      </c>
    </row>
    <row r="6" spans="1:22" ht="30">
      <c r="A6" s="3">
        <v>3</v>
      </c>
      <c r="B6" s="3" t="s">
        <v>12</v>
      </c>
      <c r="C6" s="3" t="s">
        <v>132</v>
      </c>
      <c r="D6" s="3">
        <v>72100</v>
      </c>
      <c r="E6" s="3" t="s">
        <v>8</v>
      </c>
      <c r="F6" s="3" t="s">
        <v>4</v>
      </c>
      <c r="G6" s="3" t="s">
        <v>81</v>
      </c>
      <c r="H6" s="4"/>
      <c r="I6" s="4"/>
      <c r="J6" s="7">
        <f>H6+I6</f>
        <v>0</v>
      </c>
      <c r="K6" s="4">
        <v>2556</v>
      </c>
      <c r="L6" s="4"/>
      <c r="M6" s="4"/>
      <c r="N6" s="4"/>
      <c r="O6" s="7">
        <f t="shared" ref="O6:O70" si="4">K6+L6+M6+N6</f>
        <v>2556</v>
      </c>
      <c r="P6" s="4">
        <v>2556</v>
      </c>
      <c r="Q6" s="4"/>
      <c r="R6" s="7">
        <f t="shared" ref="R6:R70" si="5">P6+Q6</f>
        <v>2556</v>
      </c>
      <c r="S6" s="7">
        <f t="shared" ref="S6:S70" si="6">J6+O6+R6</f>
        <v>5112</v>
      </c>
      <c r="T6" s="10" t="s">
        <v>10</v>
      </c>
      <c r="U6" s="10" t="s">
        <v>11</v>
      </c>
      <c r="V6" s="10" t="s">
        <v>13</v>
      </c>
    </row>
    <row r="7" spans="1:22" ht="30">
      <c r="A7" s="3">
        <v>4</v>
      </c>
      <c r="B7" s="3" t="s">
        <v>14</v>
      </c>
      <c r="C7" s="3" t="s">
        <v>132</v>
      </c>
      <c r="D7" s="3"/>
      <c r="E7" s="3" t="s">
        <v>8</v>
      </c>
      <c r="F7" s="3" t="s">
        <v>4</v>
      </c>
      <c r="G7" s="3" t="s">
        <v>81</v>
      </c>
      <c r="H7" s="4">
        <v>25000</v>
      </c>
      <c r="I7" s="4">
        <v>25000</v>
      </c>
      <c r="J7" s="7">
        <f>H7+I7</f>
        <v>50000</v>
      </c>
      <c r="K7" s="4"/>
      <c r="L7" s="4"/>
      <c r="M7" s="4"/>
      <c r="N7" s="4"/>
      <c r="O7" s="7">
        <f t="shared" si="4"/>
        <v>0</v>
      </c>
      <c r="P7" s="4">
        <v>25000</v>
      </c>
      <c r="Q7" s="4"/>
      <c r="R7" s="7">
        <f t="shared" si="5"/>
        <v>25000</v>
      </c>
      <c r="S7" s="7">
        <f t="shared" si="6"/>
        <v>75000</v>
      </c>
      <c r="T7" s="10" t="s">
        <v>0</v>
      </c>
      <c r="U7" s="10" t="s">
        <v>1</v>
      </c>
      <c r="V7" s="10" t="s">
        <v>15</v>
      </c>
    </row>
    <row r="8" spans="1:22">
      <c r="A8" s="3">
        <v>5</v>
      </c>
      <c r="B8" s="3" t="s">
        <v>16</v>
      </c>
      <c r="C8" s="3" t="s">
        <v>132</v>
      </c>
      <c r="D8" s="3">
        <v>72300</v>
      </c>
      <c r="E8" s="3" t="s">
        <v>149</v>
      </c>
      <c r="F8" s="3" t="s">
        <v>9</v>
      </c>
      <c r="G8" s="3" t="s">
        <v>82</v>
      </c>
      <c r="H8" s="4">
        <v>21396.034285714286</v>
      </c>
      <c r="I8" s="4">
        <v>21396.034285714286</v>
      </c>
      <c r="J8" s="7">
        <f>H8+I8</f>
        <v>42792.068571428572</v>
      </c>
      <c r="K8" s="4">
        <v>35291.159999999996</v>
      </c>
      <c r="L8" s="4">
        <v>35291.159999999996</v>
      </c>
      <c r="M8" s="4">
        <v>35291.159999999996</v>
      </c>
      <c r="N8" s="4">
        <v>35291.159999999996</v>
      </c>
      <c r="O8" s="7">
        <f t="shared" si="4"/>
        <v>141164.63999999998</v>
      </c>
      <c r="P8" s="4">
        <v>34430.400000000001</v>
      </c>
      <c r="Q8" s="4">
        <v>34430.400000000001</v>
      </c>
      <c r="R8" s="7">
        <f t="shared" si="5"/>
        <v>68860.800000000003</v>
      </c>
      <c r="S8" s="7">
        <f t="shared" si="6"/>
        <v>252817.50857142854</v>
      </c>
      <c r="T8" s="10" t="s">
        <v>10</v>
      </c>
      <c r="U8" s="10" t="s">
        <v>11</v>
      </c>
      <c r="V8" s="10" t="s">
        <v>17</v>
      </c>
    </row>
    <row r="9" spans="1:22" ht="45">
      <c r="A9" s="3">
        <v>6</v>
      </c>
      <c r="B9" s="3" t="s">
        <v>93</v>
      </c>
      <c r="C9" s="3" t="s">
        <v>132</v>
      </c>
      <c r="D9" s="3">
        <v>72500</v>
      </c>
      <c r="E9" s="3" t="s">
        <v>149</v>
      </c>
      <c r="F9" s="3" t="s">
        <v>9</v>
      </c>
      <c r="G9" s="3" t="s">
        <v>82</v>
      </c>
      <c r="H9" s="4">
        <v>240.27428571428572</v>
      </c>
      <c r="I9" s="4">
        <v>240.27428571428572</v>
      </c>
      <c r="J9" s="7">
        <f>H9+I9</f>
        <v>480.54857142857145</v>
      </c>
      <c r="K9" s="4">
        <v>240.27428571428572</v>
      </c>
      <c r="L9" s="4">
        <v>240.27428571428572</v>
      </c>
      <c r="M9" s="4">
        <v>240.27428571428572</v>
      </c>
      <c r="N9" s="4">
        <v>240.27428571428572</v>
      </c>
      <c r="O9" s="7">
        <f t="shared" si="4"/>
        <v>961.0971428571429</v>
      </c>
      <c r="P9" s="4">
        <v>240.27428571428572</v>
      </c>
      <c r="Q9" s="4">
        <v>240.27428571428572</v>
      </c>
      <c r="R9" s="7">
        <f t="shared" si="5"/>
        <v>480.54857142857145</v>
      </c>
      <c r="S9" s="7">
        <f t="shared" si="6"/>
        <v>1922.1942857142858</v>
      </c>
      <c r="T9" s="10" t="s">
        <v>10</v>
      </c>
      <c r="U9" s="10" t="s">
        <v>11</v>
      </c>
      <c r="V9" s="10" t="s">
        <v>18</v>
      </c>
    </row>
    <row r="10" spans="1:22" ht="60">
      <c r="A10" s="3">
        <v>6</v>
      </c>
      <c r="B10" s="3" t="s">
        <v>94</v>
      </c>
      <c r="C10" s="3" t="s">
        <v>132</v>
      </c>
      <c r="D10" s="3">
        <v>72300</v>
      </c>
      <c r="E10" s="3" t="s">
        <v>149</v>
      </c>
      <c r="F10" s="3" t="s">
        <v>9</v>
      </c>
      <c r="G10" s="3" t="s">
        <v>82</v>
      </c>
      <c r="H10" s="4">
        <v>3250.2857142857142</v>
      </c>
      <c r="I10" s="4">
        <v>3250.2857142857142</v>
      </c>
      <c r="J10" s="7">
        <f t="shared" ref="J10:J16" si="7">H10+I10</f>
        <v>6500.5714285714284</v>
      </c>
      <c r="K10" s="4">
        <v>3250.2857142857142</v>
      </c>
      <c r="L10" s="4">
        <v>3250.2857142857142</v>
      </c>
      <c r="M10" s="4">
        <v>3250.2857142857142</v>
      </c>
      <c r="N10" s="4">
        <v>3250.2857142857142</v>
      </c>
      <c r="O10" s="7">
        <f t="shared" si="4"/>
        <v>13001.142857142857</v>
      </c>
      <c r="P10" s="4">
        <v>3250.2857142857142</v>
      </c>
      <c r="Q10" s="4">
        <v>3250.2857142857142</v>
      </c>
      <c r="R10" s="7">
        <f t="shared" si="5"/>
        <v>6500.5714285714284</v>
      </c>
      <c r="S10" s="7">
        <f t="shared" si="6"/>
        <v>26002.285714285714</v>
      </c>
      <c r="T10" s="10" t="s">
        <v>10</v>
      </c>
      <c r="U10" s="10" t="s">
        <v>11</v>
      </c>
      <c r="V10" s="10" t="s">
        <v>18</v>
      </c>
    </row>
    <row r="11" spans="1:22" ht="45">
      <c r="A11" s="3">
        <v>7</v>
      </c>
      <c r="B11" s="3" t="s">
        <v>19</v>
      </c>
      <c r="C11" s="3" t="s">
        <v>132</v>
      </c>
      <c r="D11" s="3">
        <v>72100</v>
      </c>
      <c r="E11" s="3" t="s">
        <v>149</v>
      </c>
      <c r="F11" s="3" t="s">
        <v>9</v>
      </c>
      <c r="G11" s="3" t="s">
        <v>82</v>
      </c>
      <c r="H11" s="4">
        <v>16405.37142857143</v>
      </c>
      <c r="I11" s="4">
        <v>16405.37142857143</v>
      </c>
      <c r="J11" s="7">
        <f t="shared" si="7"/>
        <v>32810.742857142861</v>
      </c>
      <c r="K11" s="4">
        <v>17170.971428571429</v>
      </c>
      <c r="L11" s="4">
        <v>17170.971428571429</v>
      </c>
      <c r="M11" s="4">
        <v>17170.971428571429</v>
      </c>
      <c r="N11" s="4">
        <v>17170.971428571429</v>
      </c>
      <c r="O11" s="7">
        <f t="shared" si="4"/>
        <v>68683.885714285716</v>
      </c>
      <c r="P11" s="4">
        <v>17977.714285714286</v>
      </c>
      <c r="Q11" s="4">
        <v>17977.714285714286</v>
      </c>
      <c r="R11" s="7">
        <f t="shared" si="5"/>
        <v>35955.428571428572</v>
      </c>
      <c r="S11" s="7">
        <f t="shared" si="6"/>
        <v>137450.05714285714</v>
      </c>
      <c r="T11" s="10" t="s">
        <v>10</v>
      </c>
      <c r="U11" s="10" t="s">
        <v>11</v>
      </c>
      <c r="V11" s="10" t="s">
        <v>20</v>
      </c>
    </row>
    <row r="12" spans="1:22" ht="30">
      <c r="A12" s="3">
        <v>8</v>
      </c>
      <c r="B12" s="3" t="s">
        <v>91</v>
      </c>
      <c r="C12" s="3" t="s">
        <v>132</v>
      </c>
      <c r="D12" s="3">
        <v>72500</v>
      </c>
      <c r="E12" s="3" t="s">
        <v>149</v>
      </c>
      <c r="F12" s="3" t="s">
        <v>9</v>
      </c>
      <c r="G12" s="3" t="s">
        <v>82</v>
      </c>
      <c r="H12" s="4">
        <v>990</v>
      </c>
      <c r="I12" s="4">
        <v>990</v>
      </c>
      <c r="J12" s="7">
        <f t="shared" si="7"/>
        <v>1980</v>
      </c>
      <c r="K12" s="4">
        <v>990</v>
      </c>
      <c r="L12" s="4">
        <v>990</v>
      </c>
      <c r="M12" s="4">
        <v>990</v>
      </c>
      <c r="N12" s="4">
        <v>990</v>
      </c>
      <c r="O12" s="7">
        <f t="shared" si="4"/>
        <v>3960</v>
      </c>
      <c r="P12" s="4">
        <v>990</v>
      </c>
      <c r="Q12" s="4">
        <v>990</v>
      </c>
      <c r="R12" s="7">
        <f t="shared" si="5"/>
        <v>1980</v>
      </c>
      <c r="S12" s="7">
        <f t="shared" si="6"/>
        <v>7920</v>
      </c>
      <c r="T12" s="10" t="s">
        <v>10</v>
      </c>
      <c r="U12" s="10" t="s">
        <v>11</v>
      </c>
      <c r="V12" s="10" t="s">
        <v>21</v>
      </c>
    </row>
    <row r="13" spans="1:22" ht="30">
      <c r="A13" s="3">
        <v>8</v>
      </c>
      <c r="B13" s="3" t="s">
        <v>92</v>
      </c>
      <c r="C13" s="3" t="s">
        <v>132</v>
      </c>
      <c r="D13" s="3">
        <v>72400</v>
      </c>
      <c r="E13" s="3" t="s">
        <v>149</v>
      </c>
      <c r="F13" s="3" t="s">
        <v>9</v>
      </c>
      <c r="G13" s="3" t="s">
        <v>82</v>
      </c>
      <c r="H13" s="4">
        <v>480</v>
      </c>
      <c r="I13" s="4">
        <v>480</v>
      </c>
      <c r="J13" s="7">
        <f t="shared" si="7"/>
        <v>960</v>
      </c>
      <c r="K13" s="4">
        <v>480</v>
      </c>
      <c r="L13" s="4">
        <v>480</v>
      </c>
      <c r="M13" s="4">
        <v>480</v>
      </c>
      <c r="N13" s="4">
        <v>480</v>
      </c>
      <c r="O13" s="7">
        <f t="shared" si="4"/>
        <v>1920</v>
      </c>
      <c r="P13" s="4">
        <v>480</v>
      </c>
      <c r="Q13" s="4">
        <v>480</v>
      </c>
      <c r="R13" s="7">
        <f t="shared" si="5"/>
        <v>960</v>
      </c>
      <c r="S13" s="7">
        <f t="shared" si="6"/>
        <v>3840</v>
      </c>
      <c r="T13" s="10" t="s">
        <v>10</v>
      </c>
      <c r="U13" s="10" t="s">
        <v>11</v>
      </c>
      <c r="V13" s="10" t="s">
        <v>21</v>
      </c>
    </row>
    <row r="14" spans="1:22" ht="30">
      <c r="A14" s="3">
        <v>8</v>
      </c>
      <c r="B14" s="3" t="s">
        <v>109</v>
      </c>
      <c r="C14" s="3" t="s">
        <v>132</v>
      </c>
      <c r="D14" s="3">
        <v>73100</v>
      </c>
      <c r="E14" s="3" t="s">
        <v>149</v>
      </c>
      <c r="F14" s="3" t="s">
        <v>9</v>
      </c>
      <c r="G14" s="3" t="s">
        <v>82</v>
      </c>
      <c r="H14" s="4">
        <v>577.57000000000005</v>
      </c>
      <c r="I14" s="4">
        <v>577.57000000000005</v>
      </c>
      <c r="J14" s="7">
        <f t="shared" si="7"/>
        <v>1155.1400000000001</v>
      </c>
      <c r="K14" s="4">
        <v>577.57000000000005</v>
      </c>
      <c r="L14" s="4">
        <v>577.57000000000005</v>
      </c>
      <c r="M14" s="4">
        <v>577.57000000000005</v>
      </c>
      <c r="N14" s="4">
        <v>577.57000000000005</v>
      </c>
      <c r="O14" s="7">
        <f t="shared" si="4"/>
        <v>2310.2800000000002</v>
      </c>
      <c r="P14" s="4">
        <v>577.57000000000005</v>
      </c>
      <c r="Q14" s="4">
        <v>577.57000000000005</v>
      </c>
      <c r="R14" s="7">
        <f t="shared" si="5"/>
        <v>1155.1400000000001</v>
      </c>
      <c r="S14" s="7">
        <f t="shared" si="6"/>
        <v>4620.5600000000004</v>
      </c>
      <c r="T14" s="10" t="s">
        <v>10</v>
      </c>
      <c r="U14" s="10" t="s">
        <v>11</v>
      </c>
      <c r="V14" s="10" t="s">
        <v>21</v>
      </c>
    </row>
    <row r="15" spans="1:22" ht="30">
      <c r="A15" s="3">
        <v>9</v>
      </c>
      <c r="B15" s="3" t="s">
        <v>22</v>
      </c>
      <c r="C15" s="3" t="s">
        <v>132</v>
      </c>
      <c r="D15" s="3">
        <v>71600</v>
      </c>
      <c r="E15" s="3" t="s">
        <v>149</v>
      </c>
      <c r="F15" s="3" t="s">
        <v>9</v>
      </c>
      <c r="G15" s="3" t="s">
        <v>82</v>
      </c>
      <c r="H15" s="4">
        <v>1036</v>
      </c>
      <c r="I15" s="4">
        <v>1036</v>
      </c>
      <c r="J15" s="7">
        <f t="shared" si="7"/>
        <v>2072</v>
      </c>
      <c r="K15" s="4">
        <v>1036</v>
      </c>
      <c r="L15" s="4">
        <v>1036</v>
      </c>
      <c r="M15" s="4">
        <v>1036</v>
      </c>
      <c r="N15" s="4">
        <v>1036</v>
      </c>
      <c r="O15" s="7">
        <f t="shared" si="4"/>
        <v>4144</v>
      </c>
      <c r="P15" s="4">
        <v>1036</v>
      </c>
      <c r="Q15" s="4">
        <v>1036</v>
      </c>
      <c r="R15" s="7">
        <f t="shared" si="5"/>
        <v>2072</v>
      </c>
      <c r="S15" s="7">
        <f t="shared" si="6"/>
        <v>8288</v>
      </c>
      <c r="T15" s="10" t="s">
        <v>10</v>
      </c>
      <c r="U15" s="10" t="s">
        <v>11</v>
      </c>
      <c r="V15" s="10" t="s">
        <v>23</v>
      </c>
    </row>
    <row r="16" spans="1:22" ht="30">
      <c r="A16" s="3">
        <v>10</v>
      </c>
      <c r="B16" s="3" t="s">
        <v>24</v>
      </c>
      <c r="C16" s="3" t="s">
        <v>132</v>
      </c>
      <c r="D16" s="3">
        <v>72100</v>
      </c>
      <c r="E16" s="3" t="s">
        <v>149</v>
      </c>
      <c r="F16" s="3" t="s">
        <v>9</v>
      </c>
      <c r="G16" s="3" t="s">
        <v>82</v>
      </c>
      <c r="H16" s="4">
        <v>22730.415428571432</v>
      </c>
      <c r="I16" s="4">
        <v>22730.415428571432</v>
      </c>
      <c r="J16" s="7">
        <f t="shared" si="7"/>
        <v>45460.830857142864</v>
      </c>
      <c r="K16" s="4">
        <v>24999.428571428572</v>
      </c>
      <c r="L16" s="4">
        <v>24999.428571428572</v>
      </c>
      <c r="M16" s="4">
        <v>24999.428571428572</v>
      </c>
      <c r="N16" s="4">
        <v>24999.428571428572</v>
      </c>
      <c r="O16" s="7">
        <f t="shared" si="4"/>
        <v>99997.71428571429</v>
      </c>
      <c r="P16" s="4">
        <v>27502.971428571425</v>
      </c>
      <c r="Q16" s="4">
        <v>27502.971428571425</v>
      </c>
      <c r="R16" s="7">
        <f t="shared" si="5"/>
        <v>55005.942857142851</v>
      </c>
      <c r="S16" s="7">
        <f t="shared" si="6"/>
        <v>200464.48800000001</v>
      </c>
      <c r="T16" s="10" t="s">
        <v>10</v>
      </c>
      <c r="U16" s="10" t="s">
        <v>11</v>
      </c>
      <c r="V16" s="10" t="s">
        <v>25</v>
      </c>
    </row>
    <row r="17" spans="1:22">
      <c r="A17" s="3">
        <v>11</v>
      </c>
      <c r="B17" s="3" t="s">
        <v>26</v>
      </c>
      <c r="C17" s="3" t="s">
        <v>132</v>
      </c>
      <c r="D17" s="3">
        <v>75700</v>
      </c>
      <c r="E17" s="3" t="s">
        <v>148</v>
      </c>
      <c r="F17" s="3" t="s">
        <v>9</v>
      </c>
      <c r="G17" s="3" t="s">
        <v>82</v>
      </c>
      <c r="H17" s="4"/>
      <c r="I17" s="4">
        <v>7040.5714285714284</v>
      </c>
      <c r="J17" s="7">
        <f>H17+I17</f>
        <v>7040.5714285714284</v>
      </c>
      <c r="K17" s="4"/>
      <c r="L17" s="4">
        <v>3520.2857142857142</v>
      </c>
      <c r="M17" s="4">
        <v>7040.5714285714284</v>
      </c>
      <c r="N17" s="4"/>
      <c r="O17" s="7">
        <f t="shared" si="4"/>
        <v>10560.857142857143</v>
      </c>
      <c r="P17" s="4">
        <v>3520.2857142857142</v>
      </c>
      <c r="Q17" s="4"/>
      <c r="R17" s="7">
        <f t="shared" si="5"/>
        <v>3520.2857142857142</v>
      </c>
      <c r="S17" s="7">
        <f t="shared" si="6"/>
        <v>21121.714285714286</v>
      </c>
      <c r="T17" s="10" t="s">
        <v>0</v>
      </c>
      <c r="U17" s="10" t="s">
        <v>1</v>
      </c>
      <c r="V17" s="10" t="s">
        <v>18</v>
      </c>
    </row>
    <row r="18" spans="1:22" ht="45">
      <c r="A18" s="3">
        <v>12</v>
      </c>
      <c r="B18" s="3" t="s">
        <v>118</v>
      </c>
      <c r="C18" s="3" t="s">
        <v>140</v>
      </c>
      <c r="D18" s="3">
        <v>71600</v>
      </c>
      <c r="E18" s="3" t="s">
        <v>8</v>
      </c>
      <c r="F18" s="3" t="s">
        <v>4</v>
      </c>
      <c r="G18" s="3" t="s">
        <v>81</v>
      </c>
      <c r="H18" s="4"/>
      <c r="I18" s="4">
        <v>3150</v>
      </c>
      <c r="J18" s="7">
        <f>H18+I18</f>
        <v>3150</v>
      </c>
      <c r="K18" s="4"/>
      <c r="L18" s="4"/>
      <c r="M18" s="4"/>
      <c r="N18" s="4"/>
      <c r="O18" s="7">
        <f t="shared" si="4"/>
        <v>0</v>
      </c>
      <c r="P18" s="4"/>
      <c r="Q18" s="4"/>
      <c r="R18" s="7">
        <f t="shared" si="5"/>
        <v>0</v>
      </c>
      <c r="S18" s="7">
        <f t="shared" si="6"/>
        <v>3150</v>
      </c>
      <c r="T18" s="10" t="s">
        <v>5</v>
      </c>
      <c r="U18" s="10" t="s">
        <v>6</v>
      </c>
      <c r="V18" s="10" t="s">
        <v>3</v>
      </c>
    </row>
    <row r="19" spans="1:22" ht="45">
      <c r="A19" s="3">
        <v>12</v>
      </c>
      <c r="B19" s="3" t="s">
        <v>121</v>
      </c>
      <c r="C19" s="3" t="s">
        <v>140</v>
      </c>
      <c r="D19" s="3">
        <v>71200</v>
      </c>
      <c r="E19" s="3" t="s">
        <v>8</v>
      </c>
      <c r="F19" s="3" t="s">
        <v>4</v>
      </c>
      <c r="G19" s="3" t="s">
        <v>81</v>
      </c>
      <c r="H19" s="4"/>
      <c r="I19" s="4">
        <v>5000</v>
      </c>
      <c r="J19" s="7">
        <f t="shared" ref="J19:J22" si="8">H19+I19</f>
        <v>5000</v>
      </c>
      <c r="K19" s="4"/>
      <c r="L19" s="4"/>
      <c r="M19" s="4"/>
      <c r="N19" s="4"/>
      <c r="O19" s="7">
        <f t="shared" si="4"/>
        <v>0</v>
      </c>
      <c r="P19" s="4"/>
      <c r="Q19" s="4"/>
      <c r="R19" s="7">
        <f t="shared" ref="R19:R22" si="9">P19+Q19</f>
        <v>0</v>
      </c>
      <c r="S19" s="7">
        <f t="shared" ref="S19:S22" si="10">J19+O19+R19</f>
        <v>5000</v>
      </c>
      <c r="T19" s="10" t="s">
        <v>5</v>
      </c>
      <c r="U19" s="10" t="s">
        <v>6</v>
      </c>
      <c r="V19" s="10" t="s">
        <v>3</v>
      </c>
    </row>
    <row r="20" spans="1:22" ht="45">
      <c r="A20" s="3">
        <v>12</v>
      </c>
      <c r="B20" s="3" t="s">
        <v>119</v>
      </c>
      <c r="C20" s="3" t="s">
        <v>140</v>
      </c>
      <c r="D20" s="3">
        <v>71300</v>
      </c>
      <c r="E20" s="3" t="s">
        <v>8</v>
      </c>
      <c r="F20" s="3" t="s">
        <v>4</v>
      </c>
      <c r="G20" s="3" t="s">
        <v>81</v>
      </c>
      <c r="H20" s="4"/>
      <c r="I20" s="4">
        <v>500</v>
      </c>
      <c r="J20" s="7">
        <f t="shared" si="8"/>
        <v>500</v>
      </c>
      <c r="K20" s="4"/>
      <c r="L20" s="4"/>
      <c r="M20" s="4"/>
      <c r="N20" s="4"/>
      <c r="O20" s="7">
        <f t="shared" si="4"/>
        <v>0</v>
      </c>
      <c r="P20" s="4"/>
      <c r="Q20" s="4"/>
      <c r="R20" s="7">
        <f t="shared" si="9"/>
        <v>0</v>
      </c>
      <c r="S20" s="7">
        <f t="shared" si="10"/>
        <v>500</v>
      </c>
      <c r="T20" s="10" t="s">
        <v>5</v>
      </c>
      <c r="U20" s="10" t="s">
        <v>6</v>
      </c>
      <c r="V20" s="10" t="s">
        <v>3</v>
      </c>
    </row>
    <row r="21" spans="1:22" ht="45">
      <c r="A21" s="3">
        <v>12</v>
      </c>
      <c r="B21" s="3" t="s">
        <v>122</v>
      </c>
      <c r="C21" s="3" t="s">
        <v>140</v>
      </c>
      <c r="D21" s="3">
        <v>72100</v>
      </c>
      <c r="E21" s="3" t="s">
        <v>8</v>
      </c>
      <c r="F21" s="3" t="s">
        <v>4</v>
      </c>
      <c r="G21" s="3" t="s">
        <v>81</v>
      </c>
      <c r="H21" s="4"/>
      <c r="I21" s="4">
        <v>1350</v>
      </c>
      <c r="J21" s="7">
        <f t="shared" si="8"/>
        <v>1350</v>
      </c>
      <c r="K21" s="4"/>
      <c r="L21" s="4"/>
      <c r="M21" s="4"/>
      <c r="N21" s="4"/>
      <c r="O21" s="7">
        <f t="shared" si="4"/>
        <v>0</v>
      </c>
      <c r="P21" s="4"/>
      <c r="Q21" s="4"/>
      <c r="R21" s="7">
        <f t="shared" si="9"/>
        <v>0</v>
      </c>
      <c r="S21" s="7">
        <f t="shared" si="10"/>
        <v>1350</v>
      </c>
      <c r="T21" s="10" t="s">
        <v>5</v>
      </c>
      <c r="U21" s="10" t="s">
        <v>6</v>
      </c>
      <c r="V21" s="10" t="s">
        <v>3</v>
      </c>
    </row>
    <row r="22" spans="1:22" ht="45">
      <c r="A22" s="3">
        <v>12</v>
      </c>
      <c r="B22" s="3" t="s">
        <v>120</v>
      </c>
      <c r="C22" s="3" t="s">
        <v>140</v>
      </c>
      <c r="D22" s="3">
        <v>74200</v>
      </c>
      <c r="E22" s="3" t="s">
        <v>8</v>
      </c>
      <c r="F22" s="3" t="s">
        <v>4</v>
      </c>
      <c r="G22" s="3" t="s">
        <v>81</v>
      </c>
      <c r="H22" s="4"/>
      <c r="I22" s="4">
        <v>250</v>
      </c>
      <c r="J22" s="7">
        <f t="shared" si="8"/>
        <v>250</v>
      </c>
      <c r="K22" s="4"/>
      <c r="L22" s="4"/>
      <c r="M22" s="4"/>
      <c r="N22" s="4"/>
      <c r="O22" s="7">
        <f t="shared" si="4"/>
        <v>0</v>
      </c>
      <c r="P22" s="4"/>
      <c r="Q22" s="4"/>
      <c r="R22" s="7">
        <f t="shared" si="9"/>
        <v>0</v>
      </c>
      <c r="S22" s="7">
        <f t="shared" si="10"/>
        <v>250</v>
      </c>
      <c r="T22" s="10" t="s">
        <v>5</v>
      </c>
      <c r="U22" s="10" t="s">
        <v>6</v>
      </c>
      <c r="V22" s="10" t="s">
        <v>3</v>
      </c>
    </row>
    <row r="23" spans="1:22" ht="45">
      <c r="A23" s="3">
        <v>13</v>
      </c>
      <c r="B23" s="3" t="s">
        <v>127</v>
      </c>
      <c r="C23" s="3" t="s">
        <v>140</v>
      </c>
      <c r="D23" s="3">
        <v>71600</v>
      </c>
      <c r="E23" s="3" t="s">
        <v>148</v>
      </c>
      <c r="F23" s="3" t="s">
        <v>4</v>
      </c>
      <c r="G23" s="3" t="s">
        <v>81</v>
      </c>
      <c r="H23" s="4">
        <v>2850</v>
      </c>
      <c r="I23" s="4"/>
      <c r="J23" s="7">
        <f>H23+I23</f>
        <v>2850</v>
      </c>
      <c r="K23" s="4"/>
      <c r="L23" s="4"/>
      <c r="M23" s="4"/>
      <c r="N23" s="4"/>
      <c r="O23" s="7">
        <f t="shared" si="4"/>
        <v>0</v>
      </c>
      <c r="P23" s="4"/>
      <c r="Q23" s="4"/>
      <c r="R23" s="7">
        <f t="shared" si="5"/>
        <v>0</v>
      </c>
      <c r="S23" s="7">
        <f t="shared" si="6"/>
        <v>2850</v>
      </c>
      <c r="T23" s="10" t="s">
        <v>5</v>
      </c>
      <c r="U23" s="10" t="s">
        <v>6</v>
      </c>
      <c r="V23" s="10" t="s">
        <v>3</v>
      </c>
    </row>
    <row r="24" spans="1:22" ht="45">
      <c r="A24" s="3">
        <v>13</v>
      </c>
      <c r="B24" s="3" t="s">
        <v>128</v>
      </c>
      <c r="C24" s="3" t="s">
        <v>140</v>
      </c>
      <c r="D24" s="3">
        <v>71200</v>
      </c>
      <c r="E24" s="3" t="s">
        <v>148</v>
      </c>
      <c r="F24" s="3" t="s">
        <v>4</v>
      </c>
      <c r="G24" s="3" t="s">
        <v>81</v>
      </c>
      <c r="H24" s="4">
        <v>2500</v>
      </c>
      <c r="I24" s="4">
        <v>2500</v>
      </c>
      <c r="J24" s="7">
        <f t="shared" ref="J24:J26" si="11">H24+I24</f>
        <v>5000</v>
      </c>
      <c r="K24" s="4"/>
      <c r="L24" s="4"/>
      <c r="M24" s="4"/>
      <c r="N24" s="4"/>
      <c r="O24" s="7">
        <f t="shared" ref="O24:O26" si="12">K24+L24+M24+N24</f>
        <v>0</v>
      </c>
      <c r="P24" s="4"/>
      <c r="Q24" s="4"/>
      <c r="R24" s="7">
        <f t="shared" ref="R24:R26" si="13">P24+Q24</f>
        <v>0</v>
      </c>
      <c r="S24" s="7">
        <f t="shared" ref="S24:S26" si="14">J24+O24+R24</f>
        <v>5000</v>
      </c>
      <c r="T24" s="10" t="s">
        <v>5</v>
      </c>
      <c r="U24" s="10" t="s">
        <v>6</v>
      </c>
      <c r="V24" s="10" t="s">
        <v>3</v>
      </c>
    </row>
    <row r="25" spans="1:22" ht="45">
      <c r="A25" s="3">
        <v>13</v>
      </c>
      <c r="B25" s="3" t="s">
        <v>129</v>
      </c>
      <c r="C25" s="3" t="s">
        <v>140</v>
      </c>
      <c r="D25" s="3">
        <v>71300</v>
      </c>
      <c r="E25" s="3" t="s">
        <v>148</v>
      </c>
      <c r="F25" s="3" t="s">
        <v>4</v>
      </c>
      <c r="G25" s="3" t="s">
        <v>81</v>
      </c>
      <c r="H25" s="4"/>
      <c r="I25" s="4">
        <v>750</v>
      </c>
      <c r="J25" s="7">
        <f t="shared" si="11"/>
        <v>750</v>
      </c>
      <c r="K25" s="4"/>
      <c r="L25" s="4"/>
      <c r="M25" s="4"/>
      <c r="N25" s="4"/>
      <c r="O25" s="7">
        <f t="shared" si="12"/>
        <v>0</v>
      </c>
      <c r="P25" s="4"/>
      <c r="Q25" s="4"/>
      <c r="R25" s="7">
        <f t="shared" si="13"/>
        <v>0</v>
      </c>
      <c r="S25" s="7">
        <f t="shared" si="14"/>
        <v>750</v>
      </c>
      <c r="T25" s="10" t="s">
        <v>5</v>
      </c>
      <c r="U25" s="10" t="s">
        <v>6</v>
      </c>
      <c r="V25" s="10" t="s">
        <v>3</v>
      </c>
    </row>
    <row r="26" spans="1:22" ht="45">
      <c r="A26" s="3">
        <v>13</v>
      </c>
      <c r="B26" s="3" t="s">
        <v>130</v>
      </c>
      <c r="C26" s="3" t="s">
        <v>140</v>
      </c>
      <c r="D26" s="3">
        <v>74200</v>
      </c>
      <c r="E26" s="3" t="s">
        <v>148</v>
      </c>
      <c r="F26" s="3" t="s">
        <v>4</v>
      </c>
      <c r="G26" s="3" t="s">
        <v>81</v>
      </c>
      <c r="H26" s="4"/>
      <c r="I26" s="4">
        <v>1500</v>
      </c>
      <c r="J26" s="7">
        <f t="shared" si="11"/>
        <v>1500</v>
      </c>
      <c r="K26" s="4"/>
      <c r="L26" s="4"/>
      <c r="M26" s="4"/>
      <c r="N26" s="4"/>
      <c r="O26" s="7">
        <f t="shared" si="12"/>
        <v>0</v>
      </c>
      <c r="P26" s="4"/>
      <c r="Q26" s="4"/>
      <c r="R26" s="7">
        <f t="shared" si="13"/>
        <v>0</v>
      </c>
      <c r="S26" s="7">
        <f t="shared" si="14"/>
        <v>1500</v>
      </c>
      <c r="T26" s="10" t="s">
        <v>5</v>
      </c>
      <c r="U26" s="10" t="s">
        <v>6</v>
      </c>
      <c r="V26" s="10" t="s">
        <v>3</v>
      </c>
    </row>
    <row r="27" spans="1:22" ht="30">
      <c r="A27" s="3">
        <v>14</v>
      </c>
      <c r="B27" s="3" t="s">
        <v>27</v>
      </c>
      <c r="C27" s="3" t="s">
        <v>141</v>
      </c>
      <c r="D27" s="3">
        <v>71300</v>
      </c>
      <c r="E27" s="3" t="s">
        <v>8</v>
      </c>
      <c r="F27" s="3" t="s">
        <v>9</v>
      </c>
      <c r="G27" s="3" t="s">
        <v>82</v>
      </c>
      <c r="H27" s="4">
        <v>600</v>
      </c>
      <c r="I27" s="4">
        <v>899.99999999999989</v>
      </c>
      <c r="J27" s="7">
        <f t="shared" ref="J27:J35" si="15">H27+I27</f>
        <v>1500</v>
      </c>
      <c r="K27" s="4">
        <v>899.99999999999989</v>
      </c>
      <c r="L27" s="4">
        <v>899.99999999999989</v>
      </c>
      <c r="M27" s="4">
        <v>899.99999999999989</v>
      </c>
      <c r="N27" s="4">
        <v>899.99999999999989</v>
      </c>
      <c r="O27" s="7">
        <f t="shared" si="4"/>
        <v>3599.9999999999995</v>
      </c>
      <c r="P27" s="4">
        <v>899.99999999999989</v>
      </c>
      <c r="Q27" s="4">
        <v>600</v>
      </c>
      <c r="R27" s="7">
        <f t="shared" si="5"/>
        <v>1500</v>
      </c>
      <c r="S27" s="7">
        <f t="shared" si="6"/>
        <v>6600</v>
      </c>
      <c r="T27" s="10" t="s">
        <v>10</v>
      </c>
      <c r="U27" s="10" t="s">
        <v>11</v>
      </c>
      <c r="V27" s="10" t="s">
        <v>3</v>
      </c>
    </row>
    <row r="28" spans="1:22" ht="60">
      <c r="A28" s="3">
        <v>15</v>
      </c>
      <c r="B28" s="3" t="s">
        <v>28</v>
      </c>
      <c r="C28" s="3" t="s">
        <v>142</v>
      </c>
      <c r="D28" s="3">
        <v>71600</v>
      </c>
      <c r="E28" s="3" t="s">
        <v>148</v>
      </c>
      <c r="F28" s="3" t="s">
        <v>4</v>
      </c>
      <c r="G28" s="3" t="s">
        <v>81</v>
      </c>
      <c r="H28" s="4"/>
      <c r="I28" s="4"/>
      <c r="J28" s="7">
        <f t="shared" si="15"/>
        <v>0</v>
      </c>
      <c r="K28" s="4"/>
      <c r="L28" s="4">
        <v>3282</v>
      </c>
      <c r="M28" s="4"/>
      <c r="N28" s="4"/>
      <c r="O28" s="7">
        <f t="shared" si="4"/>
        <v>3282</v>
      </c>
      <c r="P28" s="4"/>
      <c r="Q28" s="4">
        <v>3282</v>
      </c>
      <c r="R28" s="7">
        <f t="shared" si="5"/>
        <v>3282</v>
      </c>
      <c r="S28" s="7">
        <f t="shared" si="6"/>
        <v>6564</v>
      </c>
      <c r="T28" s="10" t="s">
        <v>0</v>
      </c>
      <c r="U28" s="10" t="s">
        <v>1</v>
      </c>
      <c r="V28" s="10" t="s">
        <v>18</v>
      </c>
    </row>
    <row r="29" spans="1:22">
      <c r="A29" s="3">
        <v>16</v>
      </c>
      <c r="B29" s="3" t="s">
        <v>31</v>
      </c>
      <c r="C29" s="3" t="s">
        <v>132</v>
      </c>
      <c r="D29" s="3">
        <v>71600</v>
      </c>
      <c r="E29" s="3" t="s">
        <v>8</v>
      </c>
      <c r="F29" s="3" t="s">
        <v>9</v>
      </c>
      <c r="G29" s="3" t="s">
        <v>82</v>
      </c>
      <c r="H29" s="4">
        <v>2566</v>
      </c>
      <c r="I29" s="4">
        <v>2566</v>
      </c>
      <c r="J29" s="7">
        <f t="shared" si="15"/>
        <v>5132</v>
      </c>
      <c r="K29" s="4">
        <v>2566</v>
      </c>
      <c r="L29" s="4">
        <v>2566</v>
      </c>
      <c r="M29" s="4">
        <v>2566</v>
      </c>
      <c r="N29" s="4">
        <v>2566</v>
      </c>
      <c r="O29" s="7">
        <f t="shared" si="4"/>
        <v>10264</v>
      </c>
      <c r="P29" s="4">
        <v>2566</v>
      </c>
      <c r="Q29" s="4">
        <v>2566</v>
      </c>
      <c r="R29" s="7">
        <f t="shared" si="5"/>
        <v>5132</v>
      </c>
      <c r="S29" s="7">
        <f t="shared" si="6"/>
        <v>20528</v>
      </c>
      <c r="T29" s="10" t="s">
        <v>29</v>
      </c>
      <c r="U29" s="10" t="s">
        <v>30</v>
      </c>
      <c r="V29" s="10" t="s">
        <v>23</v>
      </c>
    </row>
    <row r="30" spans="1:22" ht="30">
      <c r="A30" s="3">
        <v>17</v>
      </c>
      <c r="B30" s="3" t="s">
        <v>32</v>
      </c>
      <c r="C30" s="3" t="s">
        <v>132</v>
      </c>
      <c r="D30" s="3">
        <v>72100</v>
      </c>
      <c r="E30" s="3" t="s">
        <v>148</v>
      </c>
      <c r="F30" s="3" t="s">
        <v>4</v>
      </c>
      <c r="G30" s="3" t="s">
        <v>81</v>
      </c>
      <c r="H30" s="4">
        <v>12000</v>
      </c>
      <c r="I30" s="4">
        <v>12000</v>
      </c>
      <c r="J30" s="7">
        <f t="shared" si="15"/>
        <v>24000</v>
      </c>
      <c r="K30" s="4">
        <v>8000</v>
      </c>
      <c r="L30" s="4">
        <v>8000</v>
      </c>
      <c r="M30" s="4"/>
      <c r="N30" s="4"/>
      <c r="O30" s="7">
        <f t="shared" si="4"/>
        <v>16000</v>
      </c>
      <c r="P30" s="4"/>
      <c r="Q30" s="4"/>
      <c r="R30" s="7">
        <f t="shared" si="5"/>
        <v>0</v>
      </c>
      <c r="S30" s="7">
        <f t="shared" si="6"/>
        <v>40000</v>
      </c>
      <c r="T30" s="10" t="s">
        <v>29</v>
      </c>
      <c r="U30" s="10" t="s">
        <v>30</v>
      </c>
      <c r="V30" s="10" t="s">
        <v>3</v>
      </c>
    </row>
    <row r="31" spans="1:22" ht="30">
      <c r="A31" s="3">
        <v>18</v>
      </c>
      <c r="B31" s="3" t="s">
        <v>33</v>
      </c>
      <c r="C31" s="3" t="s">
        <v>132</v>
      </c>
      <c r="D31" s="3">
        <v>72500</v>
      </c>
      <c r="E31" s="3" t="s">
        <v>8</v>
      </c>
      <c r="F31" s="3" t="s">
        <v>9</v>
      </c>
      <c r="G31" s="3" t="s">
        <v>82</v>
      </c>
      <c r="H31" s="4">
        <v>1200</v>
      </c>
      <c r="I31" s="4">
        <v>1200</v>
      </c>
      <c r="J31" s="7">
        <f t="shared" si="15"/>
        <v>2400</v>
      </c>
      <c r="K31" s="4">
        <v>1200</v>
      </c>
      <c r="L31" s="4">
        <v>1200</v>
      </c>
      <c r="M31" s="4">
        <v>1200</v>
      </c>
      <c r="N31" s="4">
        <v>1200</v>
      </c>
      <c r="O31" s="7">
        <f t="shared" si="4"/>
        <v>4800</v>
      </c>
      <c r="P31" s="4">
        <v>1200</v>
      </c>
      <c r="Q31" s="4">
        <v>1200</v>
      </c>
      <c r="R31" s="7">
        <f t="shared" si="5"/>
        <v>2400</v>
      </c>
      <c r="S31" s="7">
        <f t="shared" si="6"/>
        <v>9600</v>
      </c>
      <c r="T31" s="10" t="s">
        <v>29</v>
      </c>
      <c r="U31" s="10" t="s">
        <v>30</v>
      </c>
      <c r="V31" s="10" t="s">
        <v>21</v>
      </c>
    </row>
    <row r="32" spans="1:22" ht="30">
      <c r="A32" s="3">
        <v>19</v>
      </c>
      <c r="B32" s="3" t="s">
        <v>34</v>
      </c>
      <c r="C32" s="3" t="s">
        <v>140</v>
      </c>
      <c r="D32" s="3">
        <v>75700</v>
      </c>
      <c r="E32" s="3" t="s">
        <v>148</v>
      </c>
      <c r="F32" s="3" t="s">
        <v>9</v>
      </c>
      <c r="G32" s="3" t="s">
        <v>82</v>
      </c>
      <c r="H32" s="4"/>
      <c r="I32" s="4">
        <v>4744.2857142857147</v>
      </c>
      <c r="J32" s="7">
        <f t="shared" si="15"/>
        <v>4744.2857142857147</v>
      </c>
      <c r="K32" s="4"/>
      <c r="L32" s="4">
        <v>4744.2857142857147</v>
      </c>
      <c r="M32" s="4">
        <v>4744.2857142857147</v>
      </c>
      <c r="N32" s="4"/>
      <c r="O32" s="7">
        <f t="shared" si="4"/>
        <v>9488.5714285714294</v>
      </c>
      <c r="P32" s="4">
        <v>4744.2857142857147</v>
      </c>
      <c r="Q32" s="4"/>
      <c r="R32" s="7">
        <f t="shared" si="5"/>
        <v>4744.2857142857147</v>
      </c>
      <c r="S32" s="7">
        <f t="shared" si="6"/>
        <v>18977.142857142859</v>
      </c>
      <c r="T32" s="10" t="s">
        <v>5</v>
      </c>
      <c r="U32" s="10" t="s">
        <v>6</v>
      </c>
      <c r="V32" s="10" t="s">
        <v>18</v>
      </c>
    </row>
    <row r="33" spans="1:22" s="15" customFormat="1">
      <c r="A33" s="11">
        <v>20</v>
      </c>
      <c r="B33" s="11" t="s">
        <v>37</v>
      </c>
      <c r="C33" s="11" t="s">
        <v>143</v>
      </c>
      <c r="D33" s="11">
        <v>71400</v>
      </c>
      <c r="E33" s="11" t="s">
        <v>8</v>
      </c>
      <c r="F33" s="11" t="s">
        <v>4</v>
      </c>
      <c r="G33" s="11" t="s">
        <v>81</v>
      </c>
      <c r="H33" s="12">
        <v>38214.972199999997</v>
      </c>
      <c r="I33" s="12">
        <v>38214.972199999997</v>
      </c>
      <c r="J33" s="13">
        <f t="shared" si="15"/>
        <v>76429.944399999993</v>
      </c>
      <c r="K33" s="12">
        <v>38214.972199999997</v>
      </c>
      <c r="L33" s="12">
        <v>38214.972199999997</v>
      </c>
      <c r="M33" s="12">
        <v>36353.172200000001</v>
      </c>
      <c r="N33" s="12">
        <v>36353.172200000001</v>
      </c>
      <c r="O33" s="13">
        <f t="shared" si="4"/>
        <v>149136.28879999998</v>
      </c>
      <c r="P33" s="12">
        <v>36353.172200000001</v>
      </c>
      <c r="Q33" s="12">
        <v>36353.172200000001</v>
      </c>
      <c r="R33" s="13">
        <f t="shared" si="5"/>
        <v>72706.344400000002</v>
      </c>
      <c r="S33" s="13">
        <f t="shared" si="6"/>
        <v>298272.57759999996</v>
      </c>
      <c r="T33" s="14" t="s">
        <v>35</v>
      </c>
      <c r="U33" s="14" t="s">
        <v>36</v>
      </c>
      <c r="V33" s="14" t="s">
        <v>25</v>
      </c>
    </row>
    <row r="34" spans="1:22" s="15" customFormat="1">
      <c r="A34" s="11">
        <v>21</v>
      </c>
      <c r="B34" s="11" t="s">
        <v>38</v>
      </c>
      <c r="C34" s="11" t="s">
        <v>143</v>
      </c>
      <c r="D34" s="11">
        <v>71600</v>
      </c>
      <c r="E34" s="11" t="s">
        <v>8</v>
      </c>
      <c r="F34" s="11" t="s">
        <v>9</v>
      </c>
      <c r="G34" s="11" t="s">
        <v>82</v>
      </c>
      <c r="H34" s="12">
        <v>2724</v>
      </c>
      <c r="I34" s="12">
        <v>2724</v>
      </c>
      <c r="J34" s="13">
        <f t="shared" si="15"/>
        <v>5448</v>
      </c>
      <c r="K34" s="12">
        <v>2724</v>
      </c>
      <c r="L34" s="12">
        <v>2724</v>
      </c>
      <c r="M34" s="12">
        <v>2724</v>
      </c>
      <c r="N34" s="12">
        <v>2724</v>
      </c>
      <c r="O34" s="13">
        <f t="shared" si="4"/>
        <v>10896</v>
      </c>
      <c r="P34" s="12">
        <v>2724</v>
      </c>
      <c r="Q34" s="12">
        <v>2724</v>
      </c>
      <c r="R34" s="13">
        <f t="shared" si="5"/>
        <v>5448</v>
      </c>
      <c r="S34" s="13">
        <f t="shared" si="6"/>
        <v>21792</v>
      </c>
      <c r="T34" s="14" t="s">
        <v>35</v>
      </c>
      <c r="U34" s="14" t="s">
        <v>36</v>
      </c>
      <c r="V34" s="14" t="s">
        <v>23</v>
      </c>
    </row>
    <row r="35" spans="1:22" s="15" customFormat="1" ht="30">
      <c r="A35" s="11">
        <v>22</v>
      </c>
      <c r="B35" s="11" t="s">
        <v>110</v>
      </c>
      <c r="C35" s="11" t="s">
        <v>143</v>
      </c>
      <c r="D35" s="11">
        <v>72400</v>
      </c>
      <c r="E35" s="11" t="s">
        <v>8</v>
      </c>
      <c r="F35" s="11" t="s">
        <v>4</v>
      </c>
      <c r="G35" s="11" t="s">
        <v>81</v>
      </c>
      <c r="H35" s="12">
        <v>5802.3</v>
      </c>
      <c r="I35" s="12">
        <v>5802.3</v>
      </c>
      <c r="J35" s="13">
        <f t="shared" si="15"/>
        <v>11604.6</v>
      </c>
      <c r="K35" s="12">
        <v>5802.3</v>
      </c>
      <c r="L35" s="12">
        <v>5802.3</v>
      </c>
      <c r="M35" s="12">
        <v>5802.3</v>
      </c>
      <c r="N35" s="12">
        <v>5802.3</v>
      </c>
      <c r="O35" s="13">
        <f t="shared" si="4"/>
        <v>23209.200000000001</v>
      </c>
      <c r="P35" s="12">
        <v>5802.3</v>
      </c>
      <c r="Q35" s="12">
        <v>5802.3</v>
      </c>
      <c r="R35" s="13">
        <f t="shared" si="5"/>
        <v>11604.6</v>
      </c>
      <c r="S35" s="13">
        <f t="shared" si="6"/>
        <v>46418.400000000001</v>
      </c>
      <c r="T35" s="14" t="s">
        <v>35</v>
      </c>
      <c r="U35" s="14" t="s">
        <v>36</v>
      </c>
      <c r="V35" s="14" t="s">
        <v>21</v>
      </c>
    </row>
    <row r="36" spans="1:22" s="15" customFormat="1">
      <c r="A36" s="11">
        <v>22</v>
      </c>
      <c r="B36" s="11" t="s">
        <v>111</v>
      </c>
      <c r="C36" s="11" t="s">
        <v>143</v>
      </c>
      <c r="D36" s="11">
        <v>73100</v>
      </c>
      <c r="E36" s="11" t="s">
        <v>8</v>
      </c>
      <c r="F36" s="11" t="s">
        <v>4</v>
      </c>
      <c r="G36" s="11" t="s">
        <v>81</v>
      </c>
      <c r="H36" s="12">
        <v>7056.3149999999996</v>
      </c>
      <c r="I36" s="12">
        <v>7056.3149999999996</v>
      </c>
      <c r="J36" s="13">
        <f t="shared" ref="J36:J45" si="16">H36+I36</f>
        <v>14112.63</v>
      </c>
      <c r="K36" s="12">
        <v>7056.3149999999996</v>
      </c>
      <c r="L36" s="12">
        <v>7056.3149999999996</v>
      </c>
      <c r="M36" s="12">
        <v>7056.3149999999996</v>
      </c>
      <c r="N36" s="12">
        <v>7056.3149999999996</v>
      </c>
      <c r="O36" s="13">
        <f t="shared" si="4"/>
        <v>28225.26</v>
      </c>
      <c r="P36" s="12">
        <v>7056.3149999999996</v>
      </c>
      <c r="Q36" s="12">
        <v>7056.3149999999996</v>
      </c>
      <c r="R36" s="13">
        <f t="shared" si="5"/>
        <v>14112.63</v>
      </c>
      <c r="S36" s="13">
        <f t="shared" si="6"/>
        <v>56450.52</v>
      </c>
      <c r="T36" s="14" t="s">
        <v>35</v>
      </c>
      <c r="U36" s="14" t="s">
        <v>36</v>
      </c>
      <c r="V36" s="14" t="s">
        <v>21</v>
      </c>
    </row>
    <row r="37" spans="1:22" s="15" customFormat="1">
      <c r="A37" s="11">
        <v>22</v>
      </c>
      <c r="B37" s="11" t="s">
        <v>112</v>
      </c>
      <c r="C37" s="11" t="s">
        <v>143</v>
      </c>
      <c r="D37" s="11">
        <v>73300</v>
      </c>
      <c r="E37" s="11" t="s">
        <v>8</v>
      </c>
      <c r="F37" s="11" t="s">
        <v>4</v>
      </c>
      <c r="G37" s="11" t="s">
        <v>81</v>
      </c>
      <c r="H37" s="12">
        <v>360</v>
      </c>
      <c r="I37" s="12">
        <v>360</v>
      </c>
      <c r="J37" s="13">
        <f t="shared" si="16"/>
        <v>720</v>
      </c>
      <c r="K37" s="12">
        <v>360</v>
      </c>
      <c r="L37" s="12">
        <v>360</v>
      </c>
      <c r="M37" s="12">
        <v>360</v>
      </c>
      <c r="N37" s="12">
        <v>360</v>
      </c>
      <c r="O37" s="13">
        <f t="shared" si="4"/>
        <v>1440</v>
      </c>
      <c r="P37" s="12">
        <v>360</v>
      </c>
      <c r="Q37" s="12">
        <v>360</v>
      </c>
      <c r="R37" s="13">
        <f t="shared" si="5"/>
        <v>720</v>
      </c>
      <c r="S37" s="13">
        <f t="shared" si="6"/>
        <v>2880</v>
      </c>
      <c r="T37" s="14" t="s">
        <v>35</v>
      </c>
      <c r="U37" s="14" t="s">
        <v>36</v>
      </c>
      <c r="V37" s="14" t="s">
        <v>21</v>
      </c>
    </row>
    <row r="38" spans="1:22" s="15" customFormat="1" ht="30">
      <c r="A38" s="11">
        <v>22</v>
      </c>
      <c r="B38" s="11" t="s">
        <v>113</v>
      </c>
      <c r="C38" s="11" t="s">
        <v>143</v>
      </c>
      <c r="D38" s="11">
        <v>73400</v>
      </c>
      <c r="E38" s="11" t="s">
        <v>8</v>
      </c>
      <c r="F38" s="11" t="s">
        <v>4</v>
      </c>
      <c r="G38" s="11" t="s">
        <v>81</v>
      </c>
      <c r="H38" s="12">
        <v>435</v>
      </c>
      <c r="I38" s="12">
        <v>435</v>
      </c>
      <c r="J38" s="13">
        <f t="shared" si="16"/>
        <v>870</v>
      </c>
      <c r="K38" s="12">
        <v>435</v>
      </c>
      <c r="L38" s="12">
        <v>435</v>
      </c>
      <c r="M38" s="12">
        <v>435</v>
      </c>
      <c r="N38" s="12">
        <v>435</v>
      </c>
      <c r="O38" s="13">
        <f t="shared" si="4"/>
        <v>1740</v>
      </c>
      <c r="P38" s="12">
        <v>435</v>
      </c>
      <c r="Q38" s="12">
        <v>435</v>
      </c>
      <c r="R38" s="13">
        <f t="shared" si="5"/>
        <v>870</v>
      </c>
      <c r="S38" s="13">
        <f t="shared" si="6"/>
        <v>3480</v>
      </c>
      <c r="T38" s="14" t="s">
        <v>35</v>
      </c>
      <c r="U38" s="14" t="s">
        <v>36</v>
      </c>
      <c r="V38" s="14" t="s">
        <v>21</v>
      </c>
    </row>
    <row r="39" spans="1:22" s="15" customFormat="1">
      <c r="A39" s="11">
        <v>22</v>
      </c>
      <c r="B39" s="11" t="s">
        <v>114</v>
      </c>
      <c r="C39" s="11" t="s">
        <v>143</v>
      </c>
      <c r="D39" s="11">
        <v>72500</v>
      </c>
      <c r="E39" s="11" t="s">
        <v>8</v>
      </c>
      <c r="F39" s="11" t="s">
        <v>4</v>
      </c>
      <c r="G39" s="11" t="s">
        <v>81</v>
      </c>
      <c r="H39" s="12">
        <v>210</v>
      </c>
      <c r="I39" s="12">
        <v>210</v>
      </c>
      <c r="J39" s="13">
        <f t="shared" si="16"/>
        <v>420</v>
      </c>
      <c r="K39" s="12">
        <v>210</v>
      </c>
      <c r="L39" s="12">
        <v>210</v>
      </c>
      <c r="M39" s="12">
        <v>210</v>
      </c>
      <c r="N39" s="12">
        <v>210</v>
      </c>
      <c r="O39" s="13">
        <f t="shared" si="4"/>
        <v>840</v>
      </c>
      <c r="P39" s="12">
        <v>210</v>
      </c>
      <c r="Q39" s="12">
        <v>210</v>
      </c>
      <c r="R39" s="13">
        <f t="shared" si="5"/>
        <v>420</v>
      </c>
      <c r="S39" s="13">
        <f t="shared" si="6"/>
        <v>1680</v>
      </c>
      <c r="T39" s="14" t="s">
        <v>35</v>
      </c>
      <c r="U39" s="14" t="s">
        <v>36</v>
      </c>
      <c r="V39" s="14" t="s">
        <v>21</v>
      </c>
    </row>
    <row r="40" spans="1:22" s="15" customFormat="1">
      <c r="A40" s="11">
        <v>22</v>
      </c>
      <c r="B40" s="11" t="s">
        <v>115</v>
      </c>
      <c r="C40" s="11" t="s">
        <v>143</v>
      </c>
      <c r="D40" s="11">
        <v>73500</v>
      </c>
      <c r="E40" s="11" t="s">
        <v>8</v>
      </c>
      <c r="F40" s="11" t="s">
        <v>4</v>
      </c>
      <c r="G40" s="11" t="s">
        <v>81</v>
      </c>
      <c r="H40" s="12">
        <v>4498.5</v>
      </c>
      <c r="I40" s="12">
        <v>4498.5</v>
      </c>
      <c r="J40" s="13">
        <f t="shared" si="16"/>
        <v>8997</v>
      </c>
      <c r="K40" s="12">
        <v>4498.5</v>
      </c>
      <c r="L40" s="12">
        <v>4498.5</v>
      </c>
      <c r="M40" s="12">
        <v>4423.5</v>
      </c>
      <c r="N40" s="12">
        <v>4423.5</v>
      </c>
      <c r="O40" s="13">
        <f t="shared" si="4"/>
        <v>17844</v>
      </c>
      <c r="P40" s="12">
        <v>4423.5</v>
      </c>
      <c r="Q40" s="12">
        <v>4423.5</v>
      </c>
      <c r="R40" s="13">
        <f t="shared" si="5"/>
        <v>8847</v>
      </c>
      <c r="S40" s="13">
        <f t="shared" si="6"/>
        <v>35688</v>
      </c>
      <c r="T40" s="14" t="s">
        <v>35</v>
      </c>
      <c r="U40" s="14" t="s">
        <v>36</v>
      </c>
      <c r="V40" s="14" t="s">
        <v>21</v>
      </c>
    </row>
    <row r="41" spans="1:22" s="15" customFormat="1">
      <c r="A41" s="11">
        <v>22</v>
      </c>
      <c r="B41" s="11" t="s">
        <v>116</v>
      </c>
      <c r="C41" s="11" t="s">
        <v>143</v>
      </c>
      <c r="D41" s="11">
        <v>74500</v>
      </c>
      <c r="E41" s="11" t="s">
        <v>8</v>
      </c>
      <c r="F41" s="11" t="s">
        <v>4</v>
      </c>
      <c r="G41" s="11" t="s">
        <v>81</v>
      </c>
      <c r="H41" s="12">
        <v>900</v>
      </c>
      <c r="I41" s="12">
        <v>900</v>
      </c>
      <c r="J41" s="13">
        <f t="shared" si="16"/>
        <v>1800</v>
      </c>
      <c r="K41" s="12">
        <v>900</v>
      </c>
      <c r="L41" s="12">
        <v>900</v>
      </c>
      <c r="M41" s="12">
        <v>900</v>
      </c>
      <c r="N41" s="12">
        <v>900</v>
      </c>
      <c r="O41" s="13">
        <f t="shared" si="4"/>
        <v>3600</v>
      </c>
      <c r="P41" s="12">
        <v>900</v>
      </c>
      <c r="Q41" s="12">
        <v>900</v>
      </c>
      <c r="R41" s="13">
        <f t="shared" si="5"/>
        <v>1800</v>
      </c>
      <c r="S41" s="13">
        <f t="shared" si="6"/>
        <v>7200</v>
      </c>
      <c r="T41" s="14" t="s">
        <v>35</v>
      </c>
      <c r="U41" s="14" t="s">
        <v>36</v>
      </c>
      <c r="V41" s="14" t="s">
        <v>21</v>
      </c>
    </row>
    <row r="42" spans="1:22" s="15" customFormat="1">
      <c r="A42" s="11">
        <v>22</v>
      </c>
      <c r="B42" s="11" t="s">
        <v>117</v>
      </c>
      <c r="C42" s="11" t="s">
        <v>143</v>
      </c>
      <c r="D42" s="11">
        <v>74200</v>
      </c>
      <c r="E42" s="11" t="s">
        <v>8</v>
      </c>
      <c r="F42" s="11" t="s">
        <v>4</v>
      </c>
      <c r="G42" s="11" t="s">
        <v>81</v>
      </c>
      <c r="H42" s="12">
        <v>300</v>
      </c>
      <c r="I42" s="12">
        <v>300</v>
      </c>
      <c r="J42" s="13">
        <f t="shared" si="16"/>
        <v>600</v>
      </c>
      <c r="K42" s="12">
        <v>300</v>
      </c>
      <c r="L42" s="12">
        <v>300</v>
      </c>
      <c r="M42" s="12">
        <v>300</v>
      </c>
      <c r="N42" s="12">
        <v>300</v>
      </c>
      <c r="O42" s="13">
        <f t="shared" si="4"/>
        <v>1200</v>
      </c>
      <c r="P42" s="12">
        <v>300</v>
      </c>
      <c r="Q42" s="12">
        <v>300</v>
      </c>
      <c r="R42" s="13">
        <f t="shared" si="5"/>
        <v>600</v>
      </c>
      <c r="S42" s="13">
        <f t="shared" si="6"/>
        <v>2400</v>
      </c>
      <c r="T42" s="14" t="s">
        <v>35</v>
      </c>
      <c r="U42" s="14" t="s">
        <v>36</v>
      </c>
      <c r="V42" s="14" t="s">
        <v>21</v>
      </c>
    </row>
    <row r="43" spans="1:22">
      <c r="A43" s="3">
        <v>23</v>
      </c>
      <c r="B43" s="3" t="s">
        <v>39</v>
      </c>
      <c r="C43" s="3" t="s">
        <v>143</v>
      </c>
      <c r="D43" s="3">
        <v>74100</v>
      </c>
      <c r="E43" s="3" t="s">
        <v>8</v>
      </c>
      <c r="F43" s="3" t="s">
        <v>4</v>
      </c>
      <c r="G43" s="3" t="s">
        <v>81</v>
      </c>
      <c r="H43" s="4"/>
      <c r="I43" s="4">
        <v>85000</v>
      </c>
      <c r="J43" s="7">
        <f t="shared" si="16"/>
        <v>85000</v>
      </c>
      <c r="K43" s="4"/>
      <c r="L43" s="4"/>
      <c r="M43" s="4"/>
      <c r="N43" s="4"/>
      <c r="O43" s="7">
        <f t="shared" si="4"/>
        <v>0</v>
      </c>
      <c r="P43" s="4"/>
      <c r="Q43" s="4"/>
      <c r="R43" s="7">
        <f t="shared" si="5"/>
        <v>0</v>
      </c>
      <c r="S43" s="7">
        <f t="shared" si="6"/>
        <v>85000</v>
      </c>
      <c r="T43" s="10" t="s">
        <v>35</v>
      </c>
      <c r="U43" s="10" t="s">
        <v>36</v>
      </c>
      <c r="V43" s="10" t="s">
        <v>40</v>
      </c>
    </row>
    <row r="44" spans="1:22">
      <c r="A44" s="3">
        <v>24</v>
      </c>
      <c r="B44" s="3" t="s">
        <v>41</v>
      </c>
      <c r="C44" s="3" t="s">
        <v>143</v>
      </c>
      <c r="D44" s="3">
        <v>72100</v>
      </c>
      <c r="E44" s="3" t="s">
        <v>148</v>
      </c>
      <c r="F44" s="3" t="s">
        <v>4</v>
      </c>
      <c r="G44" s="3" t="s">
        <v>81</v>
      </c>
      <c r="H44" s="4">
        <v>4982</v>
      </c>
      <c r="I44" s="4">
        <v>4982</v>
      </c>
      <c r="J44" s="7">
        <f t="shared" si="16"/>
        <v>9964</v>
      </c>
      <c r="K44" s="4">
        <v>4982</v>
      </c>
      <c r="L44" s="4">
        <v>4982</v>
      </c>
      <c r="M44" s="4">
        <v>4982</v>
      </c>
      <c r="N44" s="4">
        <v>4982</v>
      </c>
      <c r="O44" s="7">
        <f t="shared" si="4"/>
        <v>19928</v>
      </c>
      <c r="P44" s="4">
        <v>4982</v>
      </c>
      <c r="Q44" s="4">
        <v>4982</v>
      </c>
      <c r="R44" s="7">
        <f t="shared" si="5"/>
        <v>9964</v>
      </c>
      <c r="S44" s="7">
        <f t="shared" si="6"/>
        <v>39856</v>
      </c>
      <c r="T44" s="10" t="s">
        <v>35</v>
      </c>
      <c r="U44" s="10" t="s">
        <v>36</v>
      </c>
      <c r="V44" s="10" t="s">
        <v>25</v>
      </c>
    </row>
    <row r="45" spans="1:22">
      <c r="A45" s="3">
        <v>25</v>
      </c>
      <c r="B45" s="3" t="s">
        <v>42</v>
      </c>
      <c r="C45" s="3" t="s">
        <v>143</v>
      </c>
      <c r="D45" s="3">
        <v>72100</v>
      </c>
      <c r="E45" s="3" t="s">
        <v>148</v>
      </c>
      <c r="F45" s="3" t="s">
        <v>4</v>
      </c>
      <c r="G45" s="3" t="s">
        <v>81</v>
      </c>
      <c r="H45" s="4">
        <v>2107.2400000000002</v>
      </c>
      <c r="I45" s="4">
        <v>3417.1800000000003</v>
      </c>
      <c r="J45" s="7">
        <f t="shared" si="16"/>
        <v>5524.42</v>
      </c>
      <c r="K45" s="4">
        <v>908.74000000000012</v>
      </c>
      <c r="L45" s="4">
        <v>2664.26</v>
      </c>
      <c r="M45" s="4">
        <v>5486.3699662397485</v>
      </c>
      <c r="N45" s="4">
        <v>634.74000000000012</v>
      </c>
      <c r="O45" s="7">
        <f t="shared" si="4"/>
        <v>9694.1099662397482</v>
      </c>
      <c r="P45" s="4">
        <v>3727.2600000000007</v>
      </c>
      <c r="Q45" s="4">
        <v>4001.4800000000009</v>
      </c>
      <c r="R45" s="7">
        <f t="shared" si="5"/>
        <v>7728.7400000000016</v>
      </c>
      <c r="S45" s="7">
        <f t="shared" si="6"/>
        <v>22947.26996623975</v>
      </c>
      <c r="T45" s="10" t="s">
        <v>35</v>
      </c>
      <c r="U45" s="10" t="s">
        <v>36</v>
      </c>
      <c r="V45" s="10" t="s">
        <v>43</v>
      </c>
    </row>
    <row r="46" spans="1:22">
      <c r="A46" s="3">
        <v>26</v>
      </c>
      <c r="B46" s="3" t="s">
        <v>44</v>
      </c>
      <c r="C46" s="3" t="s">
        <v>143</v>
      </c>
      <c r="D46" s="3">
        <v>75100</v>
      </c>
      <c r="E46" s="3" t="s">
        <v>8</v>
      </c>
      <c r="F46" s="3" t="s">
        <v>4</v>
      </c>
      <c r="G46" s="3" t="s">
        <v>81</v>
      </c>
      <c r="H46" s="4">
        <f>SUM(H2:H45,H70,H47:H67)*0.07</f>
        <v>18278.9807316275</v>
      </c>
      <c r="I46" s="4">
        <f>SUM(I2:I45,I70,I47:I67)*0.07</f>
        <v>77444.024129940764</v>
      </c>
      <c r="J46" s="7">
        <f t="shared" ref="J46:J70" si="17">H46+I46</f>
        <v>95723.004861568261</v>
      </c>
      <c r="K46" s="4">
        <f t="shared" ref="K46:N46" si="18">SUM(K2:K45,K70,K47:K67)*0.07</f>
        <v>27313.157998015591</v>
      </c>
      <c r="L46" s="4">
        <f t="shared" si="18"/>
        <v>13294.952604</v>
      </c>
      <c r="M46" s="4">
        <f t="shared" si="18"/>
        <v>32538.424073618873</v>
      </c>
      <c r="N46" s="4">
        <f t="shared" si="18"/>
        <v>63999.755158448621</v>
      </c>
      <c r="O46" s="7">
        <f t="shared" si="4"/>
        <v>137146.28983408309</v>
      </c>
      <c r="P46" s="4">
        <f t="shared" ref="P46:Q46" si="19">SUM(P2:P45,P70,P47:P67)*0.07</f>
        <v>37551.049625396066</v>
      </c>
      <c r="Q46" s="4">
        <f t="shared" si="19"/>
        <v>14740.668804000003</v>
      </c>
      <c r="R46" s="7">
        <f t="shared" si="5"/>
        <v>52291.718429396067</v>
      </c>
      <c r="S46" s="7">
        <f t="shared" si="6"/>
        <v>285161.01312504738</v>
      </c>
      <c r="T46" s="10" t="s">
        <v>35</v>
      </c>
      <c r="U46" s="10" t="s">
        <v>36</v>
      </c>
      <c r="V46" s="10" t="s">
        <v>43</v>
      </c>
    </row>
    <row r="47" spans="1:22" ht="30">
      <c r="A47" s="3">
        <v>27</v>
      </c>
      <c r="B47" s="3" t="s">
        <v>46</v>
      </c>
      <c r="C47" s="3" t="s">
        <v>143</v>
      </c>
      <c r="D47" s="3">
        <v>71300</v>
      </c>
      <c r="E47" s="3" t="s">
        <v>148</v>
      </c>
      <c r="F47" s="3" t="s">
        <v>4</v>
      </c>
      <c r="G47" s="3" t="s">
        <v>81</v>
      </c>
      <c r="H47" s="4"/>
      <c r="I47" s="4">
        <v>15000</v>
      </c>
      <c r="J47" s="7">
        <f t="shared" si="17"/>
        <v>15000</v>
      </c>
      <c r="K47" s="4"/>
      <c r="L47" s="4"/>
      <c r="M47" s="4">
        <v>15000</v>
      </c>
      <c r="N47" s="4"/>
      <c r="O47" s="7">
        <f t="shared" si="4"/>
        <v>15000</v>
      </c>
      <c r="P47" s="4"/>
      <c r="Q47" s="4"/>
      <c r="R47" s="7">
        <f t="shared" si="5"/>
        <v>0</v>
      </c>
      <c r="S47" s="7">
        <f t="shared" si="6"/>
        <v>30000</v>
      </c>
      <c r="T47" s="10" t="s">
        <v>35</v>
      </c>
      <c r="U47" s="10" t="s">
        <v>45</v>
      </c>
      <c r="V47" s="10" t="s">
        <v>47</v>
      </c>
    </row>
    <row r="48" spans="1:22">
      <c r="A48" s="3">
        <v>28</v>
      </c>
      <c r="B48" s="3" t="s">
        <v>48</v>
      </c>
      <c r="C48" s="3" t="s">
        <v>142</v>
      </c>
      <c r="D48" s="3">
        <v>75700</v>
      </c>
      <c r="E48" s="3" t="s">
        <v>148</v>
      </c>
      <c r="F48" s="3" t="s">
        <v>9</v>
      </c>
      <c r="G48" s="3" t="s">
        <v>82</v>
      </c>
      <c r="H48" s="4">
        <v>3985.7142857142858</v>
      </c>
      <c r="I48" s="4"/>
      <c r="J48" s="7">
        <f t="shared" si="17"/>
        <v>3985.7142857142858</v>
      </c>
      <c r="K48" s="4"/>
      <c r="L48" s="4"/>
      <c r="M48" s="4">
        <v>3985.7142857142858</v>
      </c>
      <c r="N48" s="4"/>
      <c r="O48" s="7">
        <f t="shared" si="4"/>
        <v>3985.7142857142858</v>
      </c>
      <c r="P48" s="4"/>
      <c r="Q48" s="4"/>
      <c r="R48" s="7">
        <f t="shared" si="5"/>
        <v>0</v>
      </c>
      <c r="S48" s="7">
        <f t="shared" si="6"/>
        <v>7971.4285714285716</v>
      </c>
      <c r="T48" s="10" t="s">
        <v>0</v>
      </c>
      <c r="U48" s="10" t="s">
        <v>1</v>
      </c>
      <c r="V48" s="10" t="s">
        <v>18</v>
      </c>
    </row>
    <row r="49" spans="1:22">
      <c r="A49" s="3">
        <v>29</v>
      </c>
      <c r="B49" s="3" t="s">
        <v>50</v>
      </c>
      <c r="C49" s="3" t="s">
        <v>132</v>
      </c>
      <c r="D49" s="3">
        <v>71200</v>
      </c>
      <c r="E49" s="3" t="s">
        <v>148</v>
      </c>
      <c r="F49" s="3" t="s">
        <v>4</v>
      </c>
      <c r="G49" s="3" t="s">
        <v>81</v>
      </c>
      <c r="H49" s="4"/>
      <c r="I49" s="4"/>
      <c r="J49" s="7">
        <f t="shared" si="17"/>
        <v>0</v>
      </c>
      <c r="K49" s="4"/>
      <c r="L49" s="4"/>
      <c r="M49" s="4"/>
      <c r="N49" s="4"/>
      <c r="O49" s="7">
        <f t="shared" si="4"/>
        <v>0</v>
      </c>
      <c r="P49" s="4">
        <v>40000</v>
      </c>
      <c r="Q49" s="4">
        <v>40000</v>
      </c>
      <c r="R49" s="7">
        <f t="shared" si="5"/>
        <v>80000</v>
      </c>
      <c r="S49" s="7">
        <f t="shared" si="6"/>
        <v>80000</v>
      </c>
      <c r="T49" s="10" t="s">
        <v>29</v>
      </c>
      <c r="U49" s="10" t="s">
        <v>49</v>
      </c>
      <c r="V49" s="10" t="s">
        <v>3</v>
      </c>
    </row>
    <row r="50" spans="1:22">
      <c r="A50" s="3">
        <v>30</v>
      </c>
      <c r="B50" s="3" t="s">
        <v>52</v>
      </c>
      <c r="C50" s="3" t="s">
        <v>132</v>
      </c>
      <c r="D50" s="3">
        <v>72100</v>
      </c>
      <c r="E50" s="3" t="s">
        <v>148</v>
      </c>
      <c r="F50" s="3" t="s">
        <v>4</v>
      </c>
      <c r="G50" s="3" t="s">
        <v>81</v>
      </c>
      <c r="H50" s="4"/>
      <c r="I50" s="4"/>
      <c r="J50" s="7">
        <f t="shared" si="17"/>
        <v>0</v>
      </c>
      <c r="K50" s="4"/>
      <c r="L50" s="4"/>
      <c r="M50" s="4">
        <v>42929.412374853498</v>
      </c>
      <c r="N50" s="4"/>
      <c r="O50" s="7">
        <f t="shared" si="4"/>
        <v>42929.412374853498</v>
      </c>
      <c r="P50" s="4"/>
      <c r="Q50" s="4"/>
      <c r="R50" s="7">
        <f t="shared" si="5"/>
        <v>0</v>
      </c>
      <c r="S50" s="7">
        <f t="shared" si="6"/>
        <v>42929.412374853498</v>
      </c>
      <c r="T50" s="10" t="s">
        <v>29</v>
      </c>
      <c r="U50" s="10" t="s">
        <v>51</v>
      </c>
      <c r="V50" s="10" t="s">
        <v>23</v>
      </c>
    </row>
    <row r="51" spans="1:22">
      <c r="A51" s="3">
        <v>31</v>
      </c>
      <c r="B51" s="3" t="s">
        <v>53</v>
      </c>
      <c r="C51" s="3" t="s">
        <v>142</v>
      </c>
      <c r="D51" s="3">
        <v>75700</v>
      </c>
      <c r="E51" s="3" t="s">
        <v>148</v>
      </c>
      <c r="F51" s="3" t="s">
        <v>9</v>
      </c>
      <c r="G51" s="3" t="s">
        <v>82</v>
      </c>
      <c r="H51" s="4">
        <v>4085.7142857142858</v>
      </c>
      <c r="I51" s="4"/>
      <c r="J51" s="7">
        <f t="shared" si="17"/>
        <v>4085.7142857142858</v>
      </c>
      <c r="K51" s="4"/>
      <c r="L51" s="4"/>
      <c r="M51" s="4"/>
      <c r="N51" s="4">
        <v>4085.7142857142858</v>
      </c>
      <c r="O51" s="7">
        <f t="shared" si="4"/>
        <v>4085.7142857142858</v>
      </c>
      <c r="P51" s="4"/>
      <c r="Q51" s="4"/>
      <c r="R51" s="7">
        <f t="shared" si="5"/>
        <v>0</v>
      </c>
      <c r="S51" s="7">
        <f t="shared" si="6"/>
        <v>8171.4285714285716</v>
      </c>
      <c r="T51" s="10" t="s">
        <v>0</v>
      </c>
      <c r="U51" s="10" t="s">
        <v>1</v>
      </c>
      <c r="V51" s="10" t="s">
        <v>18</v>
      </c>
    </row>
    <row r="52" spans="1:22" ht="30">
      <c r="A52" s="3">
        <v>32</v>
      </c>
      <c r="B52" s="3" t="s">
        <v>55</v>
      </c>
      <c r="C52" s="3" t="s">
        <v>143</v>
      </c>
      <c r="D52" s="3">
        <v>75700</v>
      </c>
      <c r="E52" s="3" t="s">
        <v>8</v>
      </c>
      <c r="F52" s="3" t="s">
        <v>9</v>
      </c>
      <c r="G52" s="3" t="s">
        <v>82</v>
      </c>
      <c r="H52" s="4">
        <v>2452.8571428571427</v>
      </c>
      <c r="I52" s="4">
        <v>2452.8571428571427</v>
      </c>
      <c r="J52" s="7">
        <f t="shared" si="17"/>
        <v>4905.7142857142853</v>
      </c>
      <c r="K52" s="4"/>
      <c r="L52" s="4"/>
      <c r="M52" s="4">
        <v>2452.8571428571427</v>
      </c>
      <c r="N52" s="4">
        <v>2452.8571428571427</v>
      </c>
      <c r="O52" s="7">
        <f t="shared" si="4"/>
        <v>4905.7142857142853</v>
      </c>
      <c r="P52" s="4"/>
      <c r="Q52" s="4"/>
      <c r="R52" s="7">
        <f t="shared" si="5"/>
        <v>0</v>
      </c>
      <c r="S52" s="7">
        <f t="shared" si="6"/>
        <v>9811.4285714285706</v>
      </c>
      <c r="T52" s="10" t="s">
        <v>35</v>
      </c>
      <c r="U52" s="10" t="s">
        <v>54</v>
      </c>
      <c r="V52" s="10" t="s">
        <v>18</v>
      </c>
    </row>
    <row r="53" spans="1:22" ht="30">
      <c r="A53" s="3">
        <v>33</v>
      </c>
      <c r="B53" s="3" t="s">
        <v>123</v>
      </c>
      <c r="C53" s="3" t="s">
        <v>141</v>
      </c>
      <c r="D53" s="3">
        <v>71600</v>
      </c>
      <c r="E53" s="3" t="s">
        <v>8</v>
      </c>
      <c r="F53" s="3" t="s">
        <v>4</v>
      </c>
      <c r="G53" s="3" t="s">
        <v>81</v>
      </c>
      <c r="H53" s="4">
        <v>4865</v>
      </c>
      <c r="I53" s="4"/>
      <c r="J53" s="7">
        <f t="shared" si="17"/>
        <v>4865</v>
      </c>
      <c r="K53" s="4"/>
      <c r="L53" s="4"/>
      <c r="M53" s="4"/>
      <c r="N53" s="4"/>
      <c r="O53" s="7">
        <f t="shared" si="4"/>
        <v>0</v>
      </c>
      <c r="P53" s="4"/>
      <c r="Q53" s="4"/>
      <c r="R53" s="7">
        <f t="shared" si="5"/>
        <v>0</v>
      </c>
      <c r="S53" s="7">
        <f t="shared" si="6"/>
        <v>4865</v>
      </c>
      <c r="T53" s="10" t="s">
        <v>10</v>
      </c>
      <c r="U53" s="10" t="s">
        <v>11</v>
      </c>
      <c r="V53" s="10" t="s">
        <v>18</v>
      </c>
    </row>
    <row r="54" spans="1:22" ht="30">
      <c r="A54" s="3">
        <v>33</v>
      </c>
      <c r="B54" s="3" t="s">
        <v>124</v>
      </c>
      <c r="C54" s="3" t="s">
        <v>141</v>
      </c>
      <c r="D54" s="3">
        <v>71200</v>
      </c>
      <c r="E54" s="3" t="s">
        <v>8</v>
      </c>
      <c r="F54" s="3" t="s">
        <v>4</v>
      </c>
      <c r="G54" s="3" t="s">
        <v>81</v>
      </c>
      <c r="H54" s="4">
        <v>1000</v>
      </c>
      <c r="I54" s="4"/>
      <c r="J54" s="7">
        <f t="shared" si="17"/>
        <v>1000</v>
      </c>
      <c r="K54" s="4"/>
      <c r="L54" s="4"/>
      <c r="M54" s="4"/>
      <c r="N54" s="4"/>
      <c r="O54" s="7">
        <f t="shared" si="4"/>
        <v>0</v>
      </c>
      <c r="P54" s="4"/>
      <c r="Q54" s="4"/>
      <c r="R54" s="7">
        <f t="shared" si="5"/>
        <v>0</v>
      </c>
      <c r="S54" s="7">
        <f t="shared" si="6"/>
        <v>1000</v>
      </c>
      <c r="T54" s="10" t="s">
        <v>10</v>
      </c>
      <c r="U54" s="10" t="s">
        <v>11</v>
      </c>
      <c r="V54" s="10" t="s">
        <v>18</v>
      </c>
    </row>
    <row r="55" spans="1:22" ht="76.5" customHeight="1">
      <c r="A55" s="3">
        <v>34</v>
      </c>
      <c r="B55" s="3" t="s">
        <v>57</v>
      </c>
      <c r="C55" s="3" t="s">
        <v>141</v>
      </c>
      <c r="D55" s="3">
        <v>72300</v>
      </c>
      <c r="E55" s="3" t="s">
        <v>8</v>
      </c>
      <c r="F55" s="3" t="s">
        <v>4</v>
      </c>
      <c r="G55" s="3" t="s">
        <v>81</v>
      </c>
      <c r="H55" s="4"/>
      <c r="I55" s="4"/>
      <c r="J55" s="7">
        <f t="shared" si="17"/>
        <v>0</v>
      </c>
      <c r="K55" s="4">
        <v>165944.81679999997</v>
      </c>
      <c r="L55" s="4"/>
      <c r="M55" s="4">
        <v>164968.71679999997</v>
      </c>
      <c r="N55" s="4"/>
      <c r="O55" s="7">
        <f t="shared" si="4"/>
        <v>330913.53359999997</v>
      </c>
      <c r="P55" s="4">
        <v>249807.54456000001</v>
      </c>
      <c r="Q55" s="4"/>
      <c r="R55" s="7">
        <f t="shared" si="5"/>
        <v>249807.54456000001</v>
      </c>
      <c r="S55" s="7">
        <f t="shared" si="6"/>
        <v>580721.07816000003</v>
      </c>
      <c r="T55" s="10" t="s">
        <v>10</v>
      </c>
      <c r="U55" s="10" t="s">
        <v>56</v>
      </c>
      <c r="V55" s="10" t="s">
        <v>58</v>
      </c>
    </row>
    <row r="56" spans="1:22" ht="30">
      <c r="A56" s="3">
        <v>35</v>
      </c>
      <c r="B56" s="3" t="s">
        <v>59</v>
      </c>
      <c r="C56" s="3" t="s">
        <v>141</v>
      </c>
      <c r="D56" s="3">
        <v>72300</v>
      </c>
      <c r="E56" s="3" t="s">
        <v>8</v>
      </c>
      <c r="F56" s="3" t="s">
        <v>4</v>
      </c>
      <c r="G56" s="3" t="s">
        <v>81</v>
      </c>
      <c r="H56" s="4"/>
      <c r="I56" s="4">
        <v>5148</v>
      </c>
      <c r="J56" s="7">
        <f t="shared" si="17"/>
        <v>5148</v>
      </c>
      <c r="K56" s="4">
        <v>5500.5199999999986</v>
      </c>
      <c r="L56" s="4"/>
      <c r="M56" s="4">
        <v>5337.91</v>
      </c>
      <c r="N56" s="4"/>
      <c r="O56" s="7">
        <f t="shared" si="4"/>
        <v>10838.429999999998</v>
      </c>
      <c r="P56" s="4">
        <v>7586.900999999998</v>
      </c>
      <c r="Q56" s="4"/>
      <c r="R56" s="7">
        <f t="shared" si="5"/>
        <v>7586.900999999998</v>
      </c>
      <c r="S56" s="7">
        <f t="shared" si="6"/>
        <v>23573.330999999998</v>
      </c>
      <c r="T56" s="10" t="s">
        <v>10</v>
      </c>
      <c r="U56" s="10" t="s">
        <v>56</v>
      </c>
      <c r="V56" s="10" t="s">
        <v>60</v>
      </c>
    </row>
    <row r="57" spans="1:22" ht="30">
      <c r="A57" s="3">
        <v>36</v>
      </c>
      <c r="B57" s="3" t="s">
        <v>61</v>
      </c>
      <c r="C57" s="3" t="s">
        <v>141</v>
      </c>
      <c r="D57" s="3">
        <v>72100</v>
      </c>
      <c r="E57" s="3" t="s">
        <v>8</v>
      </c>
      <c r="F57" s="3" t="s">
        <v>4</v>
      </c>
      <c r="G57" s="3" t="s">
        <v>81</v>
      </c>
      <c r="H57" s="4">
        <v>46000</v>
      </c>
      <c r="I57" s="4"/>
      <c r="J57" s="7">
        <f t="shared" si="17"/>
        <v>46000</v>
      </c>
      <c r="K57" s="4"/>
      <c r="L57" s="4"/>
      <c r="M57" s="4">
        <v>24000</v>
      </c>
      <c r="N57" s="4"/>
      <c r="O57" s="7">
        <f t="shared" si="4"/>
        <v>24000</v>
      </c>
      <c r="P57" s="4"/>
      <c r="Q57" s="4"/>
      <c r="R57" s="7">
        <f t="shared" si="5"/>
        <v>0</v>
      </c>
      <c r="S57" s="7">
        <f t="shared" si="6"/>
        <v>70000</v>
      </c>
      <c r="T57" s="10" t="s">
        <v>10</v>
      </c>
      <c r="U57" s="10" t="s">
        <v>56</v>
      </c>
      <c r="V57" s="10" t="s">
        <v>62</v>
      </c>
    </row>
    <row r="58" spans="1:22" ht="30">
      <c r="A58" s="3">
        <v>37</v>
      </c>
      <c r="B58" s="3" t="s">
        <v>63</v>
      </c>
      <c r="C58" s="3" t="s">
        <v>141</v>
      </c>
      <c r="D58" s="3">
        <v>74700</v>
      </c>
      <c r="E58" s="3" t="s">
        <v>8</v>
      </c>
      <c r="F58" s="3" t="s">
        <v>4</v>
      </c>
      <c r="G58" s="3" t="s">
        <v>81</v>
      </c>
      <c r="H58" s="4">
        <v>2700</v>
      </c>
      <c r="I58" s="4"/>
      <c r="J58" s="7">
        <f t="shared" si="17"/>
        <v>2700</v>
      </c>
      <c r="K58" s="4"/>
      <c r="L58" s="4"/>
      <c r="M58" s="4">
        <v>2700</v>
      </c>
      <c r="N58" s="4"/>
      <c r="O58" s="7">
        <f t="shared" si="4"/>
        <v>2700</v>
      </c>
      <c r="P58" s="4"/>
      <c r="Q58" s="4"/>
      <c r="R58" s="7">
        <f t="shared" si="5"/>
        <v>0</v>
      </c>
      <c r="S58" s="7">
        <f t="shared" si="6"/>
        <v>5400</v>
      </c>
      <c r="T58" s="10" t="s">
        <v>10</v>
      </c>
      <c r="U58" s="10" t="s">
        <v>56</v>
      </c>
      <c r="V58" s="10" t="s">
        <v>64</v>
      </c>
    </row>
    <row r="59" spans="1:22" ht="30">
      <c r="A59" s="3">
        <v>38</v>
      </c>
      <c r="B59" s="3" t="s">
        <v>65</v>
      </c>
      <c r="C59" s="3" t="s">
        <v>141</v>
      </c>
      <c r="D59" s="3">
        <v>74700</v>
      </c>
      <c r="E59" s="3" t="s">
        <v>8</v>
      </c>
      <c r="F59" s="3" t="s">
        <v>4</v>
      </c>
      <c r="G59" s="3" t="s">
        <v>81</v>
      </c>
      <c r="H59" s="4">
        <v>1949.3871763899999</v>
      </c>
      <c r="I59" s="4"/>
      <c r="J59" s="7">
        <f t="shared" si="17"/>
        <v>1949.3871763899999</v>
      </c>
      <c r="K59" s="4">
        <v>43253.862744222744</v>
      </c>
      <c r="L59" s="4"/>
      <c r="M59" s="4">
        <v>30577.768310604966</v>
      </c>
      <c r="N59" s="4"/>
      <c r="O59" s="7">
        <f t="shared" si="4"/>
        <v>73831.631054827711</v>
      </c>
      <c r="P59" s="4">
        <v>44803.78617422939</v>
      </c>
      <c r="Q59" s="4"/>
      <c r="R59" s="7">
        <f t="shared" si="5"/>
        <v>44803.78617422939</v>
      </c>
      <c r="S59" s="7">
        <f t="shared" si="6"/>
        <v>120584.8044054471</v>
      </c>
      <c r="T59" s="10" t="s">
        <v>10</v>
      </c>
      <c r="U59" s="10" t="s">
        <v>56</v>
      </c>
      <c r="V59" s="10" t="s">
        <v>66</v>
      </c>
    </row>
    <row r="60" spans="1:22" ht="30">
      <c r="A60" s="3">
        <v>39</v>
      </c>
      <c r="B60" s="3" t="s">
        <v>67</v>
      </c>
      <c r="C60" s="3" t="s">
        <v>141</v>
      </c>
      <c r="D60" s="3">
        <v>72300</v>
      </c>
      <c r="E60" s="3" t="s">
        <v>8</v>
      </c>
      <c r="F60" s="3" t="s">
        <v>4</v>
      </c>
      <c r="G60" s="3" t="s">
        <v>81</v>
      </c>
      <c r="H60" s="4"/>
      <c r="I60" s="4">
        <v>696606.63866880001</v>
      </c>
      <c r="J60" s="7">
        <f t="shared" si="17"/>
        <v>696606.63866880001</v>
      </c>
      <c r="K60" s="4"/>
      <c r="L60" s="4"/>
      <c r="M60" s="4"/>
      <c r="N60" s="4">
        <v>661802.35289440001</v>
      </c>
      <c r="O60" s="7">
        <f t="shared" si="4"/>
        <v>661802.35289440001</v>
      </c>
      <c r="P60" s="4"/>
      <c r="Q60" s="4"/>
      <c r="R60" s="7">
        <f t="shared" si="5"/>
        <v>0</v>
      </c>
      <c r="S60" s="7">
        <f t="shared" si="6"/>
        <v>1358408.9915632</v>
      </c>
      <c r="T60" s="10" t="s">
        <v>10</v>
      </c>
      <c r="U60" s="10" t="s">
        <v>11</v>
      </c>
      <c r="V60" s="10" t="s">
        <v>68</v>
      </c>
    </row>
    <row r="61" spans="1:22" ht="30">
      <c r="A61" s="3">
        <v>40</v>
      </c>
      <c r="B61" s="3" t="s">
        <v>69</v>
      </c>
      <c r="C61" s="3" t="s">
        <v>141</v>
      </c>
      <c r="D61" s="3">
        <v>72300</v>
      </c>
      <c r="E61" s="3" t="s">
        <v>8</v>
      </c>
      <c r="F61" s="3" t="s">
        <v>4</v>
      </c>
      <c r="G61" s="3" t="s">
        <v>81</v>
      </c>
      <c r="H61" s="4"/>
      <c r="I61" s="4"/>
      <c r="J61" s="7">
        <f t="shared" si="17"/>
        <v>0</v>
      </c>
      <c r="K61" s="4">
        <v>9839.254656000001</v>
      </c>
      <c r="L61" s="4"/>
      <c r="M61" s="4">
        <v>3363.0464000000002</v>
      </c>
      <c r="N61" s="4">
        <v>3817.6151999999993</v>
      </c>
      <c r="O61" s="7">
        <f t="shared" si="4"/>
        <v>17019.916256</v>
      </c>
      <c r="P61" s="4"/>
      <c r="Q61" s="4"/>
      <c r="R61" s="7">
        <f t="shared" si="5"/>
        <v>0</v>
      </c>
      <c r="S61" s="7">
        <f t="shared" si="6"/>
        <v>17019.916256</v>
      </c>
      <c r="T61" s="10" t="s">
        <v>10</v>
      </c>
      <c r="U61" s="10" t="s">
        <v>11</v>
      </c>
      <c r="V61" s="10" t="s">
        <v>60</v>
      </c>
    </row>
    <row r="62" spans="1:22" ht="45">
      <c r="A62" s="3">
        <v>41</v>
      </c>
      <c r="B62" s="3" t="s">
        <v>70</v>
      </c>
      <c r="C62" s="3" t="s">
        <v>141</v>
      </c>
      <c r="D62" s="3">
        <v>72300</v>
      </c>
      <c r="E62" s="3" t="s">
        <v>8</v>
      </c>
      <c r="F62" s="3" t="s">
        <v>4</v>
      </c>
      <c r="G62" s="3" t="s">
        <v>81</v>
      </c>
      <c r="H62" s="4">
        <v>4910.1000000000004</v>
      </c>
      <c r="I62" s="4"/>
      <c r="J62" s="7">
        <f t="shared" si="17"/>
        <v>4910.1000000000004</v>
      </c>
      <c r="K62" s="4"/>
      <c r="L62" s="4"/>
      <c r="M62" s="4"/>
      <c r="N62" s="4"/>
      <c r="O62" s="7">
        <f t="shared" si="4"/>
        <v>0</v>
      </c>
      <c r="P62" s="4"/>
      <c r="Q62" s="4"/>
      <c r="R62" s="7">
        <f t="shared" si="5"/>
        <v>0</v>
      </c>
      <c r="S62" s="7">
        <f t="shared" si="6"/>
        <v>4910.1000000000004</v>
      </c>
      <c r="T62" s="10" t="s">
        <v>10</v>
      </c>
      <c r="U62" s="10" t="s">
        <v>11</v>
      </c>
      <c r="V62" s="10" t="s">
        <v>60</v>
      </c>
    </row>
    <row r="63" spans="1:22" ht="45">
      <c r="A63" s="3">
        <v>42</v>
      </c>
      <c r="B63" s="3" t="s">
        <v>71</v>
      </c>
      <c r="C63" s="3" t="s">
        <v>141</v>
      </c>
      <c r="D63" s="3">
        <v>74700</v>
      </c>
      <c r="E63" s="3" t="s">
        <v>8</v>
      </c>
      <c r="F63" s="3" t="s">
        <v>4</v>
      </c>
      <c r="G63" s="3" t="s">
        <v>81</v>
      </c>
      <c r="H63" s="4"/>
      <c r="I63" s="4">
        <v>31159.5435196416</v>
      </c>
      <c r="J63" s="7">
        <f t="shared" si="17"/>
        <v>31159.5435196416</v>
      </c>
      <c r="K63" s="4"/>
      <c r="L63" s="4"/>
      <c r="M63" s="4"/>
      <c r="N63" s="4">
        <v>28846.986608764804</v>
      </c>
      <c r="O63" s="7">
        <f t="shared" si="4"/>
        <v>28846.986608764804</v>
      </c>
      <c r="P63" s="4"/>
      <c r="Q63" s="4"/>
      <c r="R63" s="7">
        <f t="shared" si="5"/>
        <v>0</v>
      </c>
      <c r="S63" s="7">
        <f t="shared" si="6"/>
        <v>60006.530128406404</v>
      </c>
      <c r="T63" s="10" t="s">
        <v>10</v>
      </c>
      <c r="U63" s="10" t="s">
        <v>11</v>
      </c>
      <c r="V63" s="10" t="s">
        <v>72</v>
      </c>
    </row>
    <row r="64" spans="1:22" ht="45">
      <c r="A64" s="3">
        <v>43</v>
      </c>
      <c r="B64" s="3" t="s">
        <v>73</v>
      </c>
      <c r="C64" s="3" t="s">
        <v>141</v>
      </c>
      <c r="D64" s="3">
        <v>74700</v>
      </c>
      <c r="E64" s="3" t="s">
        <v>8</v>
      </c>
      <c r="F64" s="3" t="s">
        <v>4</v>
      </c>
      <c r="G64" s="3" t="s">
        <v>81</v>
      </c>
      <c r="H64" s="4"/>
      <c r="I64" s="4">
        <v>53416.360319385596</v>
      </c>
      <c r="J64" s="7">
        <f t="shared" si="17"/>
        <v>53416.360319385596</v>
      </c>
      <c r="K64" s="4"/>
      <c r="L64" s="4"/>
      <c r="M64" s="4"/>
      <c r="N64" s="4">
        <v>49451.977043596802</v>
      </c>
      <c r="O64" s="7">
        <f t="shared" si="4"/>
        <v>49451.977043596802</v>
      </c>
      <c r="P64" s="4"/>
      <c r="Q64" s="4"/>
      <c r="R64" s="7">
        <f t="shared" si="5"/>
        <v>0</v>
      </c>
      <c r="S64" s="7">
        <f t="shared" si="6"/>
        <v>102868.33736298239</v>
      </c>
      <c r="T64" s="10" t="s">
        <v>10</v>
      </c>
      <c r="U64" s="10" t="s">
        <v>11</v>
      </c>
      <c r="V64" s="10" t="s">
        <v>74</v>
      </c>
    </row>
    <row r="65" spans="1:22">
      <c r="A65" s="3">
        <v>44</v>
      </c>
      <c r="B65" s="3" t="s">
        <v>75</v>
      </c>
      <c r="C65" s="3" t="s">
        <v>141</v>
      </c>
      <c r="D65" s="3">
        <v>74700</v>
      </c>
      <c r="E65" s="3" t="s">
        <v>8</v>
      </c>
      <c r="F65" s="3" t="s">
        <v>4</v>
      </c>
      <c r="G65" s="3" t="s">
        <v>81</v>
      </c>
      <c r="H65" s="4"/>
      <c r="I65" s="4">
        <v>2700</v>
      </c>
      <c r="J65" s="7">
        <f t="shared" si="17"/>
        <v>2700</v>
      </c>
      <c r="K65" s="4"/>
      <c r="L65" s="4"/>
      <c r="M65" s="4"/>
      <c r="N65" s="4">
        <v>2700</v>
      </c>
      <c r="O65" s="7">
        <f t="shared" si="4"/>
        <v>2700</v>
      </c>
      <c r="P65" s="4"/>
      <c r="Q65" s="4"/>
      <c r="R65" s="7">
        <f t="shared" si="5"/>
        <v>0</v>
      </c>
      <c r="S65" s="7">
        <f t="shared" si="6"/>
        <v>5400</v>
      </c>
      <c r="T65" s="10" t="s">
        <v>10</v>
      </c>
      <c r="U65" s="10" t="s">
        <v>11</v>
      </c>
      <c r="V65" s="10" t="s">
        <v>64</v>
      </c>
    </row>
    <row r="66" spans="1:22">
      <c r="A66" s="3">
        <v>45</v>
      </c>
      <c r="B66" s="3" t="s">
        <v>76</v>
      </c>
      <c r="C66" s="3" t="s">
        <v>141</v>
      </c>
      <c r="D66" s="3">
        <v>72100</v>
      </c>
      <c r="E66" s="3" t="s">
        <v>8</v>
      </c>
      <c r="F66" s="3" t="s">
        <v>4</v>
      </c>
      <c r="G66" s="3" t="s">
        <v>81</v>
      </c>
      <c r="H66" s="4"/>
      <c r="I66" s="4">
        <v>8902.7267198976006</v>
      </c>
      <c r="J66" s="7">
        <f t="shared" si="17"/>
        <v>8902.7267198976006</v>
      </c>
      <c r="K66" s="4"/>
      <c r="L66" s="4"/>
      <c r="M66" s="4"/>
      <c r="N66" s="4">
        <v>8241.9961739327991</v>
      </c>
      <c r="O66" s="7">
        <f t="shared" si="4"/>
        <v>8241.9961739327991</v>
      </c>
      <c r="P66" s="4"/>
      <c r="Q66" s="4"/>
      <c r="R66" s="7">
        <f t="shared" si="5"/>
        <v>0</v>
      </c>
      <c r="S66" s="7">
        <f t="shared" si="6"/>
        <v>17144.7228938304</v>
      </c>
      <c r="T66" s="10" t="s">
        <v>10</v>
      </c>
      <c r="U66" s="10" t="s">
        <v>11</v>
      </c>
      <c r="V66" s="10" t="s">
        <v>13</v>
      </c>
    </row>
    <row r="67" spans="1:22">
      <c r="A67" s="3">
        <v>46</v>
      </c>
      <c r="B67" s="3" t="s">
        <v>77</v>
      </c>
      <c r="C67" s="3" t="s">
        <v>141</v>
      </c>
      <c r="D67" s="3">
        <v>74700</v>
      </c>
      <c r="E67" s="3" t="s">
        <v>8</v>
      </c>
      <c r="F67" s="3" t="s">
        <v>4</v>
      </c>
      <c r="G67" s="3" t="s">
        <v>81</v>
      </c>
      <c r="H67" s="4">
        <v>7767.2449325742509</v>
      </c>
      <c r="I67" s="4"/>
      <c r="J67" s="7">
        <f t="shared" si="17"/>
        <v>7767.2449325742509</v>
      </c>
      <c r="K67" s="4"/>
      <c r="L67" s="4"/>
      <c r="M67" s="4"/>
      <c r="N67" s="4"/>
      <c r="O67" s="7">
        <f t="shared" si="4"/>
        <v>0</v>
      </c>
      <c r="P67" s="4"/>
      <c r="Q67" s="4"/>
      <c r="R67" s="7">
        <f t="shared" si="5"/>
        <v>0</v>
      </c>
      <c r="S67" s="7">
        <f t="shared" si="6"/>
        <v>7767.2449325742509</v>
      </c>
      <c r="T67" s="10" t="s">
        <v>10</v>
      </c>
      <c r="U67" s="10" t="s">
        <v>11</v>
      </c>
      <c r="V67" s="10" t="s">
        <v>66</v>
      </c>
    </row>
    <row r="68" spans="1:22">
      <c r="A68" s="3">
        <v>47</v>
      </c>
      <c r="B68" s="3" t="s">
        <v>78</v>
      </c>
      <c r="C68" s="3" t="s">
        <v>141</v>
      </c>
      <c r="D68" s="3"/>
      <c r="E68" s="3" t="s">
        <v>8</v>
      </c>
      <c r="F68" s="3" t="s">
        <v>4</v>
      </c>
      <c r="G68" s="3" t="s">
        <v>81</v>
      </c>
      <c r="H68" s="4">
        <v>798119.04550000012</v>
      </c>
      <c r="I68" s="4"/>
      <c r="J68" s="7">
        <f t="shared" si="17"/>
        <v>798119.04550000012</v>
      </c>
      <c r="K68" s="4"/>
      <c r="L68" s="4"/>
      <c r="M68" s="4"/>
      <c r="N68" s="4"/>
      <c r="O68" s="7">
        <f t="shared" si="4"/>
        <v>0</v>
      </c>
      <c r="P68" s="4"/>
      <c r="Q68" s="4"/>
      <c r="R68" s="7">
        <f t="shared" si="5"/>
        <v>0</v>
      </c>
      <c r="S68" s="7">
        <f t="shared" si="6"/>
        <v>798119.04550000012</v>
      </c>
      <c r="T68" s="10" t="s">
        <v>10</v>
      </c>
      <c r="U68" s="10" t="s">
        <v>11</v>
      </c>
      <c r="V68" s="10" t="s">
        <v>68</v>
      </c>
    </row>
    <row r="69" spans="1:22">
      <c r="A69" s="3">
        <v>48</v>
      </c>
      <c r="B69" s="3" t="s">
        <v>79</v>
      </c>
      <c r="C69" s="3" t="s">
        <v>141</v>
      </c>
      <c r="D69" s="3"/>
      <c r="E69" s="3" t="s">
        <v>8</v>
      </c>
      <c r="F69" s="3" t="s">
        <v>4</v>
      </c>
      <c r="G69" s="3" t="s">
        <v>81</v>
      </c>
      <c r="H69" s="4">
        <v>126980.09930000002</v>
      </c>
      <c r="I69" s="4"/>
      <c r="J69" s="7">
        <f t="shared" si="17"/>
        <v>126980.09930000002</v>
      </c>
      <c r="K69" s="4"/>
      <c r="L69" s="4"/>
      <c r="M69" s="4"/>
      <c r="N69" s="4"/>
      <c r="O69" s="7">
        <f t="shared" si="4"/>
        <v>0</v>
      </c>
      <c r="P69" s="4"/>
      <c r="Q69" s="4"/>
      <c r="R69" s="7">
        <f t="shared" si="5"/>
        <v>0</v>
      </c>
      <c r="S69" s="7">
        <f t="shared" si="6"/>
        <v>126980.09930000002</v>
      </c>
      <c r="T69" s="10" t="s">
        <v>10</v>
      </c>
      <c r="U69" s="10" t="s">
        <v>56</v>
      </c>
      <c r="V69" s="10" t="s">
        <v>58</v>
      </c>
    </row>
    <row r="70" spans="1:22" ht="60">
      <c r="A70" s="3">
        <v>49</v>
      </c>
      <c r="B70" s="3" t="s">
        <v>80</v>
      </c>
      <c r="C70" s="3" t="s">
        <v>142</v>
      </c>
      <c r="D70" s="3">
        <v>75700</v>
      </c>
      <c r="E70" s="3" t="s">
        <v>148</v>
      </c>
      <c r="F70" s="3" t="s">
        <v>9</v>
      </c>
      <c r="G70" s="3" t="s">
        <v>82</v>
      </c>
      <c r="H70" s="4"/>
      <c r="I70" s="4"/>
      <c r="J70" s="7">
        <f t="shared" si="17"/>
        <v>0</v>
      </c>
      <c r="K70" s="4"/>
      <c r="L70" s="4">
        <v>4744.2857142857147</v>
      </c>
      <c r="M70" s="4"/>
      <c r="N70" s="4"/>
      <c r="O70" s="7">
        <f t="shared" si="4"/>
        <v>4744.2857142857147</v>
      </c>
      <c r="P70" s="4"/>
      <c r="Q70" s="4"/>
      <c r="R70" s="7">
        <f t="shared" si="5"/>
        <v>0</v>
      </c>
      <c r="S70" s="7">
        <f t="shared" si="6"/>
        <v>4744.2857142857147</v>
      </c>
      <c r="T70" s="10" t="s">
        <v>0</v>
      </c>
      <c r="U70" s="10" t="s">
        <v>1</v>
      </c>
      <c r="V70" s="10" t="s">
        <v>18</v>
      </c>
    </row>
    <row r="71" spans="1:22">
      <c r="A71" s="3"/>
      <c r="B71" s="3" t="s">
        <v>95</v>
      </c>
      <c r="C71" s="3"/>
      <c r="D71" s="3"/>
      <c r="E71" s="3"/>
      <c r="F71" s="3"/>
      <c r="G71" s="3"/>
      <c r="H71" s="7">
        <f t="shared" ref="H71:S71" si="20">SUM(H2:H70)</f>
        <v>1204506.4216977349</v>
      </c>
      <c r="I71" s="7">
        <f t="shared" si="20"/>
        <v>1183787.2259862369</v>
      </c>
      <c r="J71" s="7">
        <f t="shared" si="20"/>
        <v>2388293.6476839716</v>
      </c>
      <c r="K71" s="7">
        <f t="shared" si="20"/>
        <v>417501.12939823832</v>
      </c>
      <c r="L71" s="7">
        <f t="shared" si="20"/>
        <v>203222.84694685711</v>
      </c>
      <c r="M71" s="7">
        <f t="shared" si="20"/>
        <v>497373.0536967456</v>
      </c>
      <c r="N71" s="7">
        <f t="shared" si="20"/>
        <v>978281.97170771449</v>
      </c>
      <c r="O71" s="7">
        <f t="shared" si="20"/>
        <v>2096379.0017495558</v>
      </c>
      <c r="P71" s="7">
        <f t="shared" si="20"/>
        <v>573994.61570248252</v>
      </c>
      <c r="Q71" s="7">
        <f t="shared" si="20"/>
        <v>225321.65171828575</v>
      </c>
      <c r="R71" s="7">
        <f t="shared" si="20"/>
        <v>799316.26742076816</v>
      </c>
      <c r="S71" s="7">
        <f t="shared" si="20"/>
        <v>5283988.9168542949</v>
      </c>
      <c r="T71" s="10"/>
      <c r="U71" s="10"/>
      <c r="V71" s="10"/>
    </row>
  </sheetData>
  <autoFilter ref="A1:V71"/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SharedContentType xmlns="Microsoft.SharePoint.Taxonomy.ContentTypeSync" SourceId="28e6c43a-9e99-4bdd-9574-a0fa4ea3b61e" ContentTypeId="0x010100F075C04BA242A84ABD3293E3AD35CDA4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UNDP Programme Document" ma:contentTypeID="0x010100F075C04BA242A84ABD3293E3AD35CDA400AB50428DC784B44FAACCAA5FAE40C0590045B5E632B552204ABF0E616DD66BDA0F" ma:contentTypeVersion="73" ma:contentTypeDescription="" ma:contentTypeScope="" ma:versionID="9de00a5f5954494ae107930a66ca92e2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1ed4137b-41b2-488b-8250-6d369ec27664" xmlns:ns4="f1161f5b-24a3-4c2d-bc81-44cb9325e8ee" targetNamespace="http://schemas.microsoft.com/office/2006/metadata/properties" ma:root="true" ma:fieldsID="074a45cdc06b655c19533db1d6232777" ns1:_="" ns2:_="" ns3:_="" ns4:_="">
    <xsd:import namespace="http://schemas.microsoft.com/sharepoint/v3"/>
    <xsd:import namespace="http://schemas.microsoft.com/sharepoint/v3/fields"/>
    <xsd:import namespace="1ed4137b-41b2-488b-8250-6d369ec27664"/>
    <xsd:import namespace="f1161f5b-24a3-4c2d-bc81-44cb9325e8ee"/>
    <xsd:element name="properties">
      <xsd:complexType>
        <xsd:sequence>
          <xsd:element name="documentManagement">
            <xsd:complexType>
              <xsd:all>
                <xsd:element ref="ns3:UndpClassificationLevel" minOccurs="0"/>
                <xsd:element ref="ns4:UNDPPOPPFunctionalArea" minOccurs="0"/>
                <xsd:element ref="ns3:UndpProjectNo" minOccurs="0"/>
                <xsd:element ref="ns4:Outcome1" minOccurs="0"/>
                <xsd:element ref="ns3:UndpDocStatus" minOccurs="0"/>
                <xsd:element ref="ns3:UndpOUCode" minOccurs="0"/>
                <xsd:element ref="ns3:UndpDocFormat" minOccurs="0"/>
                <xsd:element ref="ns3:UndpDocID" minOccurs="0"/>
                <xsd:element ref="ns4:PDC_x0020_Document_x0020_Category" minOccurs="0"/>
                <xsd:element ref="ns4:UNDPPublishedDate" minOccurs="0"/>
                <xsd:element ref="ns4:UNDPSummary" minOccurs="0"/>
                <xsd:element ref="ns3:TaxCatchAll" minOccurs="0"/>
                <xsd:element ref="ns3:TaxCatchAllLabel" minOccurs="0"/>
                <xsd:element ref="ns3:UndpDocTypeMMTaxHTField0" minOccurs="0"/>
                <xsd:element ref="ns3:UNDPCountryTaxHTField0" minOccurs="0"/>
                <xsd:element ref="ns3:UNDPDocumentCategoryTaxHTField0" minOccurs="0"/>
                <xsd:element ref="ns3:b6db62fdefd74bd188b0c1cc54de5bcf" minOccurs="0"/>
                <xsd:element ref="ns3:UN_x0020_LanguagesTaxHTField0" minOccurs="0"/>
                <xsd:element ref="ns3:c4e2ab2cc9354bbf9064eeb465a566ea" minOccurs="0"/>
                <xsd:element ref="ns3:UNDPFocusAreasTaxHTField0" minOccurs="0"/>
                <xsd:element ref="ns4:o4086b1782a74105bb5269035bccc8e9" minOccurs="0"/>
                <xsd:element ref="ns4:Project_x0020_Number" minOccurs="0"/>
                <xsd:element ref="ns4:idff2b682fce4d0680503cd9036a3260" minOccurs="0"/>
                <xsd:element ref="ns3:UndpIsTemplate" minOccurs="0"/>
                <xsd:element ref="ns4:gc6531b704974d528487414686b72f6f" minOccurs="0"/>
                <xsd:element ref="ns4:Project_x0020_Manager" minOccurs="0"/>
                <xsd:element ref="ns2:_Publisher" minOccurs="0"/>
                <xsd:element ref="ns4:_dlc_DocId" minOccurs="0"/>
                <xsd:element ref="ns4:_dlc_DocIdUrl" minOccurs="0"/>
                <xsd:element ref="ns4:_dlc_DocIdPersistId" minOccurs="0"/>
                <xsd:element ref="ns4:Document_x0020_Coverage_x0020_Period_x0020_Start_x0020_Date" minOccurs="0"/>
                <xsd:element ref="ns4:Document_x0020_Coverage_x0020_Period_x0020_End_x0020_Date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edBy" ma:index="52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53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54" nillable="true" ma:displayName="Number of Likes" ma:internalName="LikesCount">
      <xsd:simpleType>
        <xsd:restriction base="dms:Unknown"/>
      </xsd:simpleType>
    </xsd:element>
    <xsd:element name="LikedBy" ma:index="55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Publisher" ma:index="46" nillable="true" ma:displayName="Publisher" ma:description="The person who published the document" ma:hidden="true" ma:internalName="_Publish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4137b-41b2-488b-8250-6d369ec27664" elementFormDefault="qualified">
    <xsd:import namespace="http://schemas.microsoft.com/office/2006/documentManagement/types"/>
    <xsd:import namespace="http://schemas.microsoft.com/office/infopath/2007/PartnerControls"/>
    <xsd:element name="UndpClassificationLevel" ma:index="4" nillable="true" ma:displayName="Classification Level" ma:default="Internal Use Only" ma:description="re: UNDP Information Classification &amp; Handling Standard" ma:format="Dropdown" ma:internalName="UndpClassificationLevel">
      <xsd:simpleType>
        <xsd:restriction base="dms:Choice">
          <xsd:enumeration value="Internal Use Only"/>
          <xsd:enumeration value="Confidential"/>
          <xsd:enumeration value="Highly Confidential"/>
          <xsd:enumeration value="Public"/>
        </xsd:restriction>
      </xsd:simpleType>
    </xsd:element>
    <xsd:element name="UndpProjectNo" ma:index="8" nillable="true" ma:displayName="Project No" ma:description="If applicable, the Atlas Project Number that this document relates to." ma:internalName="UndpProjectNo" ma:readOnly="false">
      <xsd:simpleType>
        <xsd:restriction base="dms:Text">
          <xsd:maxLength value="12"/>
        </xsd:restriction>
      </xsd:simpleType>
    </xsd:element>
    <xsd:element name="UndpDocStatus" ma:index="10" nillable="true" ma:displayName="Document Status" ma:default="Draft" ma:description="The status of the document" ma:format="Dropdown" ma:internalName="UndpDocStatus">
      <xsd:simpleType>
        <xsd:restriction base="dms:Choice">
          <xsd:enumeration value="Draft"/>
          <xsd:enumeration value="Reviewed"/>
          <xsd:enumeration value="Approved"/>
          <xsd:enumeration value="Not Approved"/>
          <xsd:enumeration value="Final"/>
          <xsd:enumeration value="Expired"/>
        </xsd:restriction>
      </xsd:simpleType>
    </xsd:element>
    <xsd:element name="UndpOUCode" ma:index="11" nillable="true" ma:displayName="Unit Code" ma:description="The Atlas Unit Code of the authoring Unit" ma:format="Dropdown" ma:internalName="UndpOUCode">
      <xsd:simpleType>
        <xsd:restriction base="dms:Choice">
          <xsd:enumeration value="ABW"/>
          <xsd:enumeration value="AFG"/>
          <xsd:enumeration value="AGO"/>
          <xsd:enumeration value="AIA"/>
          <xsd:enumeration value="ALB"/>
          <xsd:enumeration value="ANT"/>
          <xsd:enumeration value="ARE"/>
          <xsd:enumeration value="ARG"/>
          <xsd:enumeration value="ARM"/>
          <xsd:enumeration value="ATG"/>
          <xsd:enumeration value="AZE"/>
          <xsd:enumeration value="BDI"/>
          <xsd:enumeration value="BEN"/>
          <xsd:enumeration value="BFA"/>
          <xsd:enumeration value="BGD"/>
          <xsd:enumeration value="BGR"/>
          <xsd:enumeration value="BHR"/>
          <xsd:enumeration value="BHS"/>
          <xsd:enumeration value="BIH"/>
          <xsd:enumeration value="BLR"/>
          <xsd:enumeration value="BLZ"/>
          <xsd:enumeration value="BMU"/>
          <xsd:enumeration value="BOL"/>
          <xsd:enumeration value="BRA"/>
          <xsd:enumeration value="BRB"/>
          <xsd:enumeration value="BRC"/>
          <xsd:enumeration value="BTN"/>
          <xsd:enumeration value="BWA"/>
          <xsd:enumeration value="CAF"/>
          <xsd:enumeration value="CHL"/>
          <xsd:enumeration value="CHN"/>
          <xsd:enumeration value="CIV"/>
          <xsd:enumeration value="CMR"/>
          <xsd:enumeration value="COD"/>
          <xsd:enumeration value="COG"/>
          <xsd:enumeration value="COK"/>
          <xsd:enumeration value="COL"/>
          <xsd:enumeration value="COM"/>
          <xsd:enumeration value="CPV"/>
          <xsd:enumeration value="CRC"/>
          <xsd:enumeration value="CRI"/>
          <xsd:enumeration value="CUB"/>
          <xsd:enumeration value="CUR"/>
          <xsd:enumeration value="CYM"/>
          <xsd:enumeration value="CYP"/>
          <xsd:enumeration value="DJI"/>
          <xsd:enumeration value="DMA"/>
          <xsd:enumeration value="DOM"/>
          <xsd:enumeration value="DZA"/>
          <xsd:enumeration value="ECU"/>
          <xsd:enumeration value="EGY"/>
          <xsd:enumeration value="ERI"/>
          <xsd:enumeration value="ETH"/>
          <xsd:enumeration value="FJI"/>
          <xsd:enumeration value="FSM"/>
          <xsd:enumeration value="GAB"/>
          <xsd:enumeration value="GEO"/>
          <xsd:enumeration value="GHA"/>
          <xsd:enumeration value="GIN"/>
          <xsd:enumeration value="GMB"/>
          <xsd:enumeration value="GNB"/>
          <xsd:enumeration value="GNQ"/>
          <xsd:enumeration value="GRD"/>
          <xsd:enumeration value="GTM"/>
          <xsd:enumeration value="GUY"/>
          <xsd:enumeration value="HND"/>
          <xsd:enumeration value="HRV"/>
          <xsd:enumeration value="HTI"/>
          <xsd:enumeration value="IDN"/>
          <xsd:enumeration value="IND"/>
          <xsd:enumeration value="IRN"/>
          <xsd:enumeration value="IRQ"/>
          <xsd:enumeration value="JAM"/>
          <xsd:enumeration value="JOR"/>
          <xsd:enumeration value="KAZ"/>
          <xsd:enumeration value="KEN"/>
          <xsd:enumeration value="KGZ"/>
          <xsd:enumeration value="KHM"/>
          <xsd:enumeration value="KIR"/>
          <xsd:enumeration value="KNA"/>
          <xsd:enumeration value="KOR"/>
          <xsd:enumeration value="KOS"/>
          <xsd:enumeration value="KWT"/>
          <xsd:enumeration value="LAO"/>
          <xsd:enumeration value="LBN"/>
          <xsd:enumeration value="LBR"/>
          <xsd:enumeration value="LBY"/>
          <xsd:enumeration value="LCA"/>
          <xsd:enumeration value="LKA"/>
          <xsd:enumeration value="LSO"/>
          <xsd:enumeration value="LTU"/>
          <xsd:enumeration value="LVA"/>
          <xsd:enumeration value="MAR"/>
          <xsd:enumeration value="MDA"/>
          <xsd:enumeration value="MDG"/>
          <xsd:enumeration value="MDV"/>
          <xsd:enumeration value="MEX"/>
          <xsd:enumeration value="MHL"/>
          <xsd:enumeration value="MKD"/>
          <xsd:enumeration value="MLI"/>
          <xsd:enumeration value="MMR"/>
          <xsd:enumeration value="MNE"/>
          <xsd:enumeration value="MNG"/>
          <xsd:enumeration value="MOZ"/>
          <xsd:enumeration value="MRT"/>
          <xsd:enumeration value="MSR"/>
          <xsd:enumeration value="MUS"/>
          <xsd:enumeration value="MWI"/>
          <xsd:enumeration value="MYS"/>
          <xsd:enumeration value="NAM"/>
          <xsd:enumeration value="NER"/>
          <xsd:enumeration value="NGA"/>
          <xsd:enumeration value="NIC"/>
          <xsd:enumeration value="NIU"/>
          <xsd:enumeration value="NPL"/>
          <xsd:enumeration value="NRU"/>
          <xsd:enumeration value="PAK"/>
          <xsd:enumeration value="PAL"/>
          <xsd:enumeration value="PAN"/>
          <xsd:enumeration value="PER"/>
          <xsd:enumeration value="PHL"/>
          <xsd:enumeration value="PLW"/>
          <xsd:enumeration value="PNG"/>
          <xsd:enumeration value="POL"/>
          <xsd:enumeration value="PRK"/>
          <xsd:enumeration value="PRY"/>
          <xsd:enumeration value="PSC"/>
          <xsd:enumeration value="QAT"/>
          <xsd:enumeration value="R11"/>
          <xsd:enumeration value="R12"/>
          <xsd:enumeration value="R44"/>
          <xsd:enumeration value="R45"/>
          <xsd:enumeration value="R46"/>
          <xsd:enumeration value="R47"/>
          <xsd:enumeration value="RJB"/>
          <xsd:enumeration value="ROU"/>
          <xsd:enumeration value="RUS"/>
          <xsd:enumeration value="RWA"/>
          <xsd:enumeration value="SAU"/>
          <xsd:enumeration value="SDN"/>
          <xsd:enumeration value="SEN"/>
          <xsd:enumeration value="SLB"/>
          <xsd:enumeration value="SLE"/>
          <xsd:enumeration value="SLV"/>
          <xsd:enumeration value="SOM"/>
          <xsd:enumeration value="SRB"/>
          <xsd:enumeration value="SSD"/>
          <xsd:enumeration value="STP"/>
          <xsd:enumeration value="SUR"/>
          <xsd:enumeration value="SVK"/>
          <xsd:enumeration value="SWZ"/>
          <xsd:enumeration value="SYC"/>
          <xsd:enumeration value="SYR"/>
          <xsd:enumeration value="TCA"/>
          <xsd:enumeration value="TCD"/>
          <xsd:enumeration value="TGO"/>
          <xsd:enumeration value="THA"/>
          <xsd:enumeration value="TJK"/>
          <xsd:enumeration value="TKL"/>
          <xsd:enumeration value="TKM"/>
          <xsd:enumeration value="TLS"/>
          <xsd:enumeration value="TON"/>
          <xsd:enumeration value="TTO"/>
          <xsd:enumeration value="TUN"/>
          <xsd:enumeration value="TUR"/>
          <xsd:enumeration value="TUV"/>
          <xsd:enumeration value="TZA"/>
          <xsd:enumeration value="UGA"/>
          <xsd:enumeration value="UKR"/>
          <xsd:enumeration value="UNV"/>
          <xsd:enumeration value="URY"/>
          <xsd:enumeration value="UZB"/>
          <xsd:enumeration value="VCT"/>
          <xsd:enumeration value="VEN"/>
          <xsd:enumeration value="VGB"/>
          <xsd:enumeration value="VNM"/>
          <xsd:enumeration value="VUT"/>
          <xsd:enumeration value="WSM"/>
          <xsd:enumeration value="YEM"/>
          <xsd:enumeration value="ZAF"/>
          <xsd:enumeration value="ZMB"/>
          <xsd:enumeration value="ZWE"/>
          <xsd:enumeration value="H01"/>
          <xsd:enumeration value="H02"/>
          <xsd:enumeration value="H03"/>
          <xsd:enumeration value="H04"/>
          <xsd:enumeration value="H05"/>
          <xsd:enumeration value="H10"/>
          <xsd:enumeration value="H11"/>
          <xsd:enumeration value="H13"/>
          <xsd:enumeration value="H13"/>
          <xsd:enumeration value="H14"/>
          <xsd:enumeration value="H15"/>
          <xsd:enumeration value="H17"/>
          <xsd:enumeration value="H18"/>
          <xsd:enumeration value="H19"/>
          <xsd:enumeration value="H20"/>
          <xsd:enumeration value="H21"/>
          <xsd:enumeration value="H22"/>
          <xsd:enumeration value="H23"/>
          <xsd:enumeration value="H24"/>
          <xsd:enumeration value="H25"/>
          <xsd:enumeration value="H26"/>
          <xsd:enumeration value="H27"/>
          <xsd:enumeration value="H28"/>
          <xsd:enumeration value="H30"/>
          <xsd:enumeration value="H31"/>
          <xsd:enumeration value="H35"/>
          <xsd:enumeration value="H42"/>
          <xsd:enumeration value="H43"/>
          <xsd:enumeration value="H45"/>
          <xsd:enumeration value="H46"/>
          <xsd:enumeration value="H48"/>
          <xsd:enumeration value="H49"/>
          <xsd:enumeration value="H51"/>
          <xsd:enumeration value="H54"/>
          <xsd:enumeration value="H56"/>
          <xsd:enumeration value="H57"/>
          <xsd:enumeration value="H58"/>
          <xsd:enumeration value="H59"/>
          <xsd:enumeration value="H61"/>
          <xsd:enumeration value="H62"/>
          <xsd:enumeration value="H70"/>
          <xsd:enumeration value="H71"/>
        </xsd:restriction>
      </xsd:simpleType>
    </xsd:element>
    <xsd:element name="UndpDocFormat" ma:index="12" nillable="true" ma:displayName="Document Medium" ma:description="The medium/format from which this document originated (i.e. Fax, Paper, eDocument etc.)" ma:format="Dropdown" ma:internalName="UndpDocFormat">
      <xsd:simpleType>
        <xsd:restriction base="dms:Choice">
          <xsd:enumeration value="E-Document"/>
          <xsd:enumeration value="Letter/Paper"/>
          <xsd:enumeration value="E-Mail"/>
          <xsd:enumeration value="Fax/Telecopy"/>
          <xsd:enumeration value="Audio"/>
          <xsd:enumeration value="Database"/>
          <xsd:enumeration value="Image/Picture"/>
          <xsd:enumeration value="Instant Message"/>
          <xsd:enumeration value="Social Media"/>
        </xsd:restriction>
      </xsd:simpleType>
    </xsd:element>
    <xsd:element name="UndpDocID" ma:index="14" nillable="true" ma:displayName="Doc ID" ma:description="The Unique ID number for this document. Reserve for System Use." ma:internalName="UndpDocID">
      <xsd:simpleType>
        <xsd:restriction base="dms:Text">
          <xsd:maxLength value="35"/>
        </xsd:restriction>
      </xsd:simpleType>
    </xsd:element>
    <xsd:element name="TaxCatchAll" ma:index="23" nillable="true" ma:displayName="Taxonomy Catch All Column" ma:hidden="true" ma:list="{ebf97bad-dcbe-4f0d-9a23-b800605d6ac9}" ma:internalName="TaxCatchAll" ma:showField="CatchAllData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hidden="true" ma:list="{ebf97bad-dcbe-4f0d-9a23-b800605d6ac9}" ma:internalName="TaxCatchAllLabel" ma:readOnly="true" ma:showField="CatchAllDataLabel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UndpDocTypeMMTaxHTField0" ma:index="25" nillable="true" ma:taxonomy="true" ma:internalName="UndpDocTypeMMTaxHTField0" ma:taxonomyFieldName="UndpDocTypeMM" ma:displayName="Document Type" ma:default="" ma:fieldId="{ef94467a-fb76-4b42-91a0-5b5bdb6c8d34}" ma:sspId="28e6c43a-9e99-4bdd-9574-a0fa4ea3b61e" ma:termSetId="9ee71e91-19a9-476b-852f-3c2a633960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CountryTaxHTField0" ma:index="27" nillable="true" ma:taxonomy="true" ma:internalName="UNDPCountryTaxHTField0" ma:taxonomyFieldName="UNDPCountry" ma:displayName="Applies To Unit/Office/Country" ma:default="" ma:fieldId="{81e4cc14-7d66-47aa-92fc-e5e3ceab8cf9}" ma:taxonomyMulti="true" ma:sspId="28e6c43a-9e99-4bdd-9574-a0fa4ea3b61e" ma:termSetId="442a42f2-fc2a-49a0-9036-6cd97a005f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DocumentCategoryTaxHTField0" ma:index="30" nillable="true" ma:taxonomy="true" ma:internalName="UNDPDocumentCategoryTaxHTField0" ma:taxonomyFieldName="UNDPDocumentCategory" ma:displayName="Document Category" ma:readOnly="false" ma:default="" ma:fieldId="{30683383-b7b1-438d-8f61-9bf6b516a9e8}" ma:sspId="28e6c43a-9e99-4bdd-9574-a0fa4ea3b61e" ma:termSetId="353ae5a2-1c9c-42f6-bb56-cf3ba72fb60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6db62fdefd74bd188b0c1cc54de5bcf" ma:index="32" nillable="true" ma:taxonomy="true" ma:internalName="b6db62fdefd74bd188b0c1cc54de5bcf" ma:taxonomyFieldName="UndpUnitMM" ma:displayName="Responsible Unit/Office" ma:readOnly="false" ma:default="" ma:fieldId="{b6db62fd-efd7-4bd1-88b0-c1cc54de5bcf}" ma:taxonomyMulti="true" ma:sspId="28e6c43a-9e99-4bdd-9574-a0fa4ea3b61e" ma:termSetId="41041907-3ad1-4549-b766-200fd229bd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_x0020_LanguagesTaxHTField0" ma:index="33" nillable="true" ma:taxonomy="true" ma:internalName="UN_x0020_LanguagesTaxHTField0" ma:taxonomyFieldName="UN_x0020_Languages" ma:displayName="UN Languages" ma:readOnly="false" ma:default="1;#English|7f98b732-4b5b-4b70-ba90-a0eff09b5d2d" ma:fieldId="{41a2b052-e54a-4bfe-83da-6da45935c81e}" ma:sspId="28e6c43a-9e99-4bdd-9574-a0fa4ea3b61e" ma:termSetId="b4046108-c9b1-4d97-ad16-d3846fb24317" ma:anchorId="45d05d46-9bc9-40df-8618-9658690cf41e" ma:open="false" ma:isKeyword="false">
      <xsd:complexType>
        <xsd:sequence>
          <xsd:element ref="pc:Terms" minOccurs="0" maxOccurs="1"/>
        </xsd:sequence>
      </xsd:complexType>
    </xsd:element>
    <xsd:element name="c4e2ab2cc9354bbf9064eeb465a566ea" ma:index="34" nillable="true" ma:taxonomy="true" ma:internalName="c4e2ab2cc9354bbf9064eeb465a566ea" ma:taxonomyFieldName="eRegFilingCodeMM" ma:displayName="eFiling Code" ma:readOnly="false" ma:default="" ma:fieldId="{c4e2ab2c-c935-4bbf-9064-eeb465a566ea}" ma:sspId="28e6c43a-9e99-4bdd-9574-a0fa4ea3b61e" ma:termSetId="3f69c20a-3173-4973-84b2-95ebea5be078" ma:anchorId="f37a81ce-dd31-4fa3-b388-af2156d559de" ma:open="false" ma:isKeyword="false">
      <xsd:complexType>
        <xsd:sequence>
          <xsd:element ref="pc:Terms" minOccurs="0" maxOccurs="1"/>
        </xsd:sequence>
      </xsd:complexType>
    </xsd:element>
    <xsd:element name="UNDPFocusAreasTaxHTField0" ma:index="35" nillable="true" ma:taxonomy="true" ma:internalName="UNDPFocusAreasTaxHTField0" ma:taxonomyFieldName="UNDPFocusAreas" ma:displayName="Focus Area" ma:readOnly="false" ma:default="" ma:fieldId="{c0f5d6bc-94c2-4efb-8cb3-448ca9792810}" ma:taxonomyMulti="true" ma:sspId="28e6c43a-9e99-4bdd-9574-a0fa4ea3b61e" ma:termSetId="5595b894-23d9-4524-8855-5c6c69b8bcc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IsTemplate" ma:index="43" nillable="true" ma:displayName="Template" ma:default="No" ma:description="Is this document a template or model upon which other documents should be based?" ma:format="RadioButtons" ma:hidden="true" ma:internalName="UndpIsTemplate" ma:readOnly="fals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61f5b-24a3-4c2d-bc81-44cb9325e8ee" elementFormDefault="qualified">
    <xsd:import namespace="http://schemas.microsoft.com/office/2006/documentManagement/types"/>
    <xsd:import namespace="http://schemas.microsoft.com/office/infopath/2007/PartnerControls"/>
    <xsd:element name="UNDPPOPPFunctionalArea" ma:index="5" nillable="true" ma:displayName="Functional Area" ma:description="The Functional Area (as defined in POPP) of this document" ma:format="Dropdown" ma:internalName="UNDPPOPPFunctionalArea" ma:readOnly="false">
      <xsd:simpleType>
        <xsd:restriction base="dms:Choice">
          <xsd:enumeration value="Administrative Services"/>
          <xsd:enumeration value="Contract and Procurement"/>
          <xsd:enumeration value="Ethics"/>
          <xsd:enumeration value="Financial Resources"/>
          <xsd:enumeration value="Human Resources"/>
          <xsd:enumeration value="Information and Communications Technology"/>
          <xsd:enumeration value="Management of Crisis and Special Development Situations"/>
          <xsd:enumeration value="Partnerships"/>
          <xsd:enumeration value="Programme and Project"/>
          <xsd:enumeration value="Results &amp; Accountability"/>
          <xsd:enumeration value="Prescriptive Content"/>
          <xsd:enumeration value="Security"/>
        </xsd:restriction>
      </xsd:simpleType>
    </xsd:element>
    <xsd:element name="Outcome1" ma:index="9" nillable="true" ma:displayName="Output No" ma:internalName="Outcome1" ma:readOnly="false">
      <xsd:simpleType>
        <xsd:restriction base="dms:Text">
          <xsd:maxLength value="8"/>
        </xsd:restriction>
      </xsd:simpleType>
    </xsd:element>
    <xsd:element name="PDC_x0020_Document_x0020_Category" ma:index="15" nillable="true" ma:displayName="PDC Document Category" ma:default="Project" ma:format="Dropdown" ma:internalName="PDC_x0020_Document_x0020_Category" ma:readOnly="false">
      <xsd:simpleType>
        <xsd:restriction base="dms:Choice">
          <xsd:enumeration value="Project"/>
          <xsd:enumeration value="Proposal"/>
        </xsd:restriction>
      </xsd:simpleType>
    </xsd:element>
    <xsd:element name="UNDPPublishedDate" ma:index="19" nillable="true" ma:displayName="Published Date" ma:description="The date the document was published" ma:format="DateOnly" ma:hidden="true" ma:internalName="UNDPPublishedDate" ma:readOnly="false">
      <xsd:simpleType>
        <xsd:restriction base="dms:DateTime"/>
      </xsd:simpleType>
    </xsd:element>
    <xsd:element name="UNDPSummary" ma:index="21" nillable="true" ma:displayName="Summary" ma:description="A brief description or summary of the document that will displayed in search results." ma:hidden="true" ma:internalName="UNDPSummary" ma:readOnly="false">
      <xsd:simpleType>
        <xsd:restriction base="dms:Note"/>
      </xsd:simpleType>
    </xsd:element>
    <xsd:element name="o4086b1782a74105bb5269035bccc8e9" ma:index="39" nillable="true" ma:taxonomy="true" ma:internalName="o4086b1782a74105bb5269035bccc8e9" ma:taxonomyFieldName="Atlas_x0020_Document_x0020_Status" ma:displayName="PDC Document Status" ma:indexed="true" ma:default="763;#Draft|121d40a5-e62e-4d42-82e4-d6d12003de0a" ma:fieldId="{84086b17-82a7-4105-bb52-69035bccc8e9}" ma:sspId="28e6c43a-9e99-4bdd-9574-a0fa4ea3b61e" ma:termSetId="25903f6f-cbc1-40ed-9940-25d83ada12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40" nillable="true" ma:displayName="Project Number" ma:hidden="true" ma:internalName="Project_x0020_Number" ma:readOnly="false">
      <xsd:simpleType>
        <xsd:restriction base="dms:Text">
          <xsd:maxLength value="8"/>
        </xsd:restriction>
      </xsd:simpleType>
    </xsd:element>
    <xsd:element name="idff2b682fce4d0680503cd9036a3260" ma:index="41" nillable="true" ma:taxonomy="true" ma:internalName="idff2b682fce4d0680503cd9036a3260" ma:taxonomyFieldName="Atlas_x0020_Document_x0020_Type" ma:displayName="PDC Document Type" ma:default="" ma:fieldId="{2dff2b68-2fce-4d06-8050-3cd9036a3260}" ma:sspId="28e6c43a-9e99-4bdd-9574-a0fa4ea3b61e" ma:termSetId="30d68b81-e6e1-44c0-83ea-00369bf2f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c6531b704974d528487414686b72f6f" ma:index="44" nillable="true" ma:taxonomy="true" ma:internalName="gc6531b704974d528487414686b72f6f" ma:taxonomyFieldName="Operating_x0020_Unit0" ma:displayName="Operating Unit" ma:default="" ma:fieldId="{0c6531b7-0497-4d52-8487-414686b72f6f}" ma:sspId="28e6c43a-9e99-4bdd-9574-a0fa4ea3b61e" ma:termSetId="4a12f052-e370-4dc7-89e6-088c48edbf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Manager" ma:index="45" nillable="true" ma:displayName="Project Manager" ma:hidden="true" ma:internalName="Project_x0020_Manager" ma:readOnly="false">
      <xsd:simpleType>
        <xsd:restriction base="dms:Text">
          <xsd:maxLength value="50"/>
        </xsd:restriction>
      </xsd:simpleType>
    </xsd:element>
    <xsd:element name="_dlc_DocId" ma:index="4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_x0020_Coverage_x0020_Period_x0020_Start_x0020_Date" ma:index="50" nillable="true" ma:displayName="Document Coverage Period Start Date" ma:description="The period start date of the document covers or is valid (E.g. project start date specified in a project document, start date of the period covered by a project review report, a donor report, etc.)" ma:format="DateOnly" ma:internalName="Document_x0020_Coverage_x0020_Period_x0020_Start_x0020_Date">
      <xsd:simpleType>
        <xsd:restriction base="dms:DateTime"/>
      </xsd:simpleType>
    </xsd:element>
    <xsd:element name="Document_x0020_Coverage_x0020_Period_x0020_End_x0020_Date" ma:index="51" nillable="true" ma:displayName="Document Coverage Period End Date" ma:description="The period end date of the document covers or is valid (E.g. End date specified in a project document, period end date of review report, signed or published date if period is not relevant, such as MoU or Tender)" ma:format="DateOnly" ma:internalName="Document_x0020_Coverage_x0020_Period_x0020_End_x0020_Date" ma:readOnly="false">
      <xsd:simpleType>
        <xsd:restriction base="dms:DateTime"/>
      </xsd:simpleType>
    </xsd:element>
    <xsd:element name="SharedWithUsers" ma:index="5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1" ma:displayName="Title"/>
        <xsd:element ref="dc:subject" minOccurs="0" maxOccurs="1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DPPOPPFunctionalArea xmlns="f1161f5b-24a3-4c2d-bc81-44cb9325e8ee">Financial Resources</UNDPPOPPFunctionalArea>
    <UndpOUCode xmlns="1ed4137b-41b2-488b-8250-6d369ec27664">TKM</UndpOUCode>
    <UNDPFocusArea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Democratic Governance</TermName>
          <TermId xmlns="http://schemas.microsoft.com/office/infopath/2007/PartnerControls">62461a33-f823-4f1a-904d-8e902184b1d7</TermId>
        </TermInfo>
      </Terms>
    </UNDPFocusAreasTaxHTField0>
    <gc6531b704974d528487414686b72f6f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TKM</TermName>
          <TermId xmlns="http://schemas.microsoft.com/office/infopath/2007/PartnerControls">8a730513-0bff-4437-96ef-14bf81511455</TermId>
        </TermInfo>
      </Terms>
    </gc6531b704974d528487414686b72f6f>
    <UndpDocID xmlns="1ed4137b-41b2-488b-8250-6d369ec27664" xsi:nil="true"/>
    <b6db62fdefd74bd188b0c1cc54de5bcf xmlns="1ed4137b-41b2-488b-8250-6d369ec27664">
      <Terms xmlns="http://schemas.microsoft.com/office/infopath/2007/PartnerControls"/>
    </b6db62fdefd74bd188b0c1cc54de5bcf>
    <UNDPSummary xmlns="f1161f5b-24a3-4c2d-bc81-44cb9325e8ee" xsi:nil="true"/>
    <Outcome1 xmlns="f1161f5b-24a3-4c2d-bc81-44cb9325e8ee" xsi:nil="true"/>
    <UNDPCountry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Countries</TermName>
          <TermId xmlns="http://schemas.microsoft.com/office/infopath/2007/PartnerControls">2f9ec5a1-3eec-45d6-8645-ed5d87180aba</TermId>
        </TermInfo>
      </Terms>
    </UNDPCountryTaxHTField0>
    <UN_x0020_Language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7f98b732-4b5b-4b70-ba90-a0eff09b5d2d</TermId>
        </TermInfo>
      </Terms>
    </UN_x0020_LanguagesTaxHTField0>
    <c4e2ab2cc9354bbf9064eeb465a566ea xmlns="1ed4137b-41b2-488b-8250-6d369ec27664">
      <Terms xmlns="http://schemas.microsoft.com/office/infopath/2007/PartnerControls"/>
    </c4e2ab2cc9354bbf9064eeb465a566ea>
    <Project_x0020_Manager xmlns="f1161f5b-24a3-4c2d-bc81-44cb9325e8ee" xsi:nil="true"/>
    <_dlc_DocId xmlns="f1161f5b-24a3-4c2d-bc81-44cb9325e8ee">ATLASPDC-4-57604</_dlc_DocId>
    <TaxCatchAll xmlns="1ed4137b-41b2-488b-8250-6d369ec27664">
      <Value>763</Value>
      <Value>1114</Value>
      <Value>1113</Value>
      <Value>227</Value>
      <Value>1670</Value>
      <Value>1</Value>
    </TaxCatchAll>
    <_Publisher xmlns="http://schemas.microsoft.com/sharepoint/v3/fields" xsi:nil="true"/>
    <UndpDocStatus xmlns="1ed4137b-41b2-488b-8250-6d369ec27664">Approved</UndpDocStatus>
    <o4086b1782a74105bb5269035bccc8e9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121d40a5-e62e-4d42-82e4-d6d12003de0a</TermId>
        </TermInfo>
      </Terms>
    </o4086b1782a74105bb5269035bccc8e9>
    <Project_x0020_Number xmlns="f1161f5b-24a3-4c2d-bc81-44cb9325e8ee" xsi:nil="true"/>
    <idff2b682fce4d0680503cd9036a3260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Annual/Multi-Year Workplan</TermName>
          <TermId xmlns="http://schemas.microsoft.com/office/infopath/2007/PartnerControls">32cd623a-3734-435b-a6ba-7b0d4a2fa8e7</TermId>
        </TermInfo>
      </Terms>
    </idff2b682fce4d0680503cd9036a3260>
    <UNDPDocumentCategoryTaxHTField0 xmlns="1ed4137b-41b2-488b-8250-6d369ec27664">
      <Terms xmlns="http://schemas.microsoft.com/office/infopath/2007/PartnerControls"/>
    </UNDPDocumentCategoryTaxHTField0>
    <UndpDocFormat xmlns="1ed4137b-41b2-488b-8250-6d369ec27664" xsi:nil="true"/>
    <UNDPPublishedDate xmlns="f1161f5b-24a3-4c2d-bc81-44cb9325e8ee">2016-12-14T10:00:00+00:00</UNDPPublishedDate>
    <UndpClassificationLevel xmlns="1ed4137b-41b2-488b-8250-6d369ec27664">Public</UndpClassificationLevel>
    <UndpIsTemplate xmlns="1ed4137b-41b2-488b-8250-6d369ec27664">No</UndpIsTemplate>
    <PDC_x0020_Document_x0020_Category xmlns="f1161f5b-24a3-4c2d-bc81-44cb9325e8ee">Project</PDC_x0020_Document_x0020_Category>
    <UndpDocTypeMMTaxHTField0 xmlns="1ed4137b-41b2-488b-8250-6d369ec27664">
      <Terms xmlns="http://schemas.microsoft.com/office/infopath/2007/PartnerControls"/>
    </UndpDocTypeMMTaxHTField0>
    <UndpProjectNo xmlns="1ed4137b-41b2-488b-8250-6d369ec27664">00096899</UndpProjectNo>
    <_dlc_DocIdUrl xmlns="f1161f5b-24a3-4c2d-bc81-44cb9325e8ee">
      <Url>https://info.undp.org/docs/pdc/_layouts/DocIdRedir.aspx?ID=ATLASPDC-4-57604</Url>
      <Description>ATLASPDC-4-57604</Description>
    </_dlc_DocIdUrl>
    <Document_x0020_Coverage_x0020_Period_x0020_Start_x0020_Date xmlns="f1161f5b-24a3-4c2d-bc81-44cb9325e8ee" xsi:nil="true"/>
    <Document_x0020_Coverage_x0020_Period_x0020_End_x0020_Date xmlns="f1161f5b-24a3-4c2d-bc81-44cb9325e8ee" xsi:nil="true"/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Props1.xml><?xml version="1.0" encoding="utf-8"?>
<ds:datastoreItem xmlns:ds="http://schemas.openxmlformats.org/officeDocument/2006/customXml" ds:itemID="{05130048-356B-404F-A52D-3B560918D2C3}"/>
</file>

<file path=customXml/itemProps2.xml><?xml version="1.0" encoding="utf-8"?>
<ds:datastoreItem xmlns:ds="http://schemas.openxmlformats.org/officeDocument/2006/customXml" ds:itemID="{070DBD92-9C68-4058-BB62-E479D30675C1}"/>
</file>

<file path=customXml/itemProps3.xml><?xml version="1.0" encoding="utf-8"?>
<ds:datastoreItem xmlns:ds="http://schemas.openxmlformats.org/officeDocument/2006/customXml" ds:itemID="{32A707D7-1808-40B3-AE25-233F2721D124}"/>
</file>

<file path=customXml/itemProps4.xml><?xml version="1.0" encoding="utf-8"?>
<ds:datastoreItem xmlns:ds="http://schemas.openxmlformats.org/officeDocument/2006/customXml" ds:itemID="{8921BFEB-06C3-4A7B-BA61-32A4DF1AA781}"/>
</file>

<file path=customXml/itemProps5.xml><?xml version="1.0" encoding="utf-8"?>
<ds:datastoreItem xmlns:ds="http://schemas.openxmlformats.org/officeDocument/2006/customXml" ds:itemID="{835350C3-D7BA-455F-94F0-2312648E0F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Proj Doc</vt:lpstr>
      <vt:lpstr>Pivot</vt:lpstr>
      <vt:lpstr>AWP 2016-2018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Multi-year AWP for 2016-2018</dc:title>
  <dc:subject/>
  <dc:creator>Merdan Atayev</dc:creator>
  <cp:lastModifiedBy>Lale Chopanova</cp:lastModifiedBy>
  <dcterms:created xsi:type="dcterms:W3CDTF">2016-03-28T09:58:42Z</dcterms:created>
  <dcterms:modified xsi:type="dcterms:W3CDTF">2016-06-16T12:42:43Z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NDPCountry">
    <vt:lpwstr>1114;#Countries|2f9ec5a1-3eec-45d6-8645-ed5d87180aba</vt:lpwstr>
  </property>
  <property fmtid="{D5CDD505-2E9C-101B-9397-08002B2CF9AE}" pid="3" name="UndpDocTypeMM">
    <vt:lpwstr/>
  </property>
  <property fmtid="{D5CDD505-2E9C-101B-9397-08002B2CF9AE}" pid="4" name="UNDPDocumentCategory">
    <vt:lpwstr/>
  </property>
  <property fmtid="{D5CDD505-2E9C-101B-9397-08002B2CF9AE}" pid="5" name="ContentTypeId">
    <vt:lpwstr>0x010100F075C04BA242A84ABD3293E3AD35CDA400AB50428DC784B44FAACCAA5FAE40C0590045B5E632B552204ABF0E616DD66BDA0F</vt:lpwstr>
  </property>
  <property fmtid="{D5CDD505-2E9C-101B-9397-08002B2CF9AE}" pid="6" name="UN Languages">
    <vt:lpwstr>1;#English|7f98b732-4b5b-4b70-ba90-a0eff09b5d2d</vt:lpwstr>
  </property>
  <property fmtid="{D5CDD505-2E9C-101B-9397-08002B2CF9AE}" pid="7" name="Operating Unit0">
    <vt:lpwstr>1670;#TKM|8a730513-0bff-4437-96ef-14bf81511455</vt:lpwstr>
  </property>
  <property fmtid="{D5CDD505-2E9C-101B-9397-08002B2CF9AE}" pid="8" name="Atlas Document Status">
    <vt:lpwstr>763;#Draft|121d40a5-e62e-4d42-82e4-d6d12003de0a</vt:lpwstr>
  </property>
  <property fmtid="{D5CDD505-2E9C-101B-9397-08002B2CF9AE}" pid="9" name="_dlc_DocIdItemGuid">
    <vt:lpwstr>c0d54067-0677-440f-bf92-13929cdd9b41</vt:lpwstr>
  </property>
  <property fmtid="{D5CDD505-2E9C-101B-9397-08002B2CF9AE}" pid="10" name="Atlas Document Type">
    <vt:lpwstr>1113;#Annual/Multi-Year Workplan|32cd623a-3734-435b-a6ba-7b0d4a2fa8e7</vt:lpwstr>
  </property>
  <property fmtid="{D5CDD505-2E9C-101B-9397-08002B2CF9AE}" pid="11" name="UndpUnitMM">
    <vt:lpwstr/>
  </property>
  <property fmtid="{D5CDD505-2E9C-101B-9397-08002B2CF9AE}" pid="12" name="eRegFilingCodeMM">
    <vt:lpwstr/>
  </property>
  <property fmtid="{D5CDD505-2E9C-101B-9397-08002B2CF9AE}" pid="13" name="UNDPFocusAreas">
    <vt:lpwstr>227;#Democratic Governance|62461a33-f823-4f1a-904d-8e902184b1d7</vt:lpwstr>
  </property>
  <property fmtid="{D5CDD505-2E9C-101B-9397-08002B2CF9AE}" pid="14" name="DocumentSetDescription">
    <vt:lpwstr/>
  </property>
  <property fmtid="{D5CDD505-2E9C-101B-9397-08002B2CF9AE}" pid="15" name="UnitTaxHTField0">
    <vt:lpwstr/>
  </property>
  <property fmtid="{D5CDD505-2E9C-101B-9397-08002B2CF9AE}" pid="16" name="Unit">
    <vt:lpwstr/>
  </property>
  <property fmtid="{D5CDD505-2E9C-101B-9397-08002B2CF9AE}" pid="17" name="URL">
    <vt:lpwstr/>
  </property>
</Properties>
</file>